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25" activeTab="1"/>
  </bookViews>
  <sheets>
    <sheet name="VÝDAVKY" sheetId="1" r:id="rId1"/>
    <sheet name="PRÍJMY" sheetId="2" r:id="rId2"/>
  </sheets>
  <definedNames/>
  <calcPr fullCalcOnLoad="1"/>
</workbook>
</file>

<file path=xl/sharedStrings.xml><?xml version="1.0" encoding="utf-8"?>
<sst xmlns="http://schemas.openxmlformats.org/spreadsheetml/2006/main" count="116" uniqueCount="87">
  <si>
    <t>€</t>
  </si>
  <si>
    <t>Bežné výdavky</t>
  </si>
  <si>
    <t>Kapitálové výdavky</t>
  </si>
  <si>
    <t>ekonomická klasifikácia</t>
  </si>
  <si>
    <t>Rozpočet</t>
  </si>
  <si>
    <t>Čerpanie k 30.6.2011</t>
  </si>
  <si>
    <t>Zmena rozpočtu</t>
  </si>
  <si>
    <t>spolu</t>
  </si>
  <si>
    <t xml:space="preserve">na rok </t>
  </si>
  <si>
    <t>Skutočnosť</t>
  </si>
  <si>
    <t>Očakávaná  skutočnosť</t>
  </si>
  <si>
    <t>2014</t>
  </si>
  <si>
    <t>2015</t>
  </si>
  <si>
    <t>výnos dane z príjmov DÚ</t>
  </si>
  <si>
    <t>daň z pozemkov</t>
  </si>
  <si>
    <t>dań zo stavieb</t>
  </si>
  <si>
    <t>daň za psa</t>
  </si>
  <si>
    <t>z prenajatých budov</t>
  </si>
  <si>
    <t>ostatné poplatky -  správne</t>
  </si>
  <si>
    <t>PRÍJMY podľa ekonomickej klasifikácie</t>
  </si>
  <si>
    <t>skutočnosť</t>
  </si>
  <si>
    <t>SPOLU</t>
  </si>
  <si>
    <t>ROZPOČET VÝDAVKY</t>
  </si>
  <si>
    <t>NÁZOV</t>
  </si>
  <si>
    <t>FNC</t>
  </si>
  <si>
    <t>Verejné osvetlenie</t>
  </si>
  <si>
    <t>0320</t>
  </si>
  <si>
    <t>0640</t>
  </si>
  <si>
    <t>0510</t>
  </si>
  <si>
    <t>0451</t>
  </si>
  <si>
    <t>0620</t>
  </si>
  <si>
    <t>Ochrana pred požiarmi</t>
  </si>
  <si>
    <t>Zvoz a odvoz odpadu</t>
  </si>
  <si>
    <t>0810</t>
  </si>
  <si>
    <t>Školská jedáleň</t>
  </si>
  <si>
    <t>Cintorín a dom smútku</t>
  </si>
  <si>
    <t>0840</t>
  </si>
  <si>
    <t>z prenajatých strojov, príst. a zar.</t>
  </si>
  <si>
    <t>za predaj výrobkov tovarov a služieb</t>
  </si>
  <si>
    <t>z účtov finančného hospodárenia</t>
  </si>
  <si>
    <t>Spolu</t>
  </si>
  <si>
    <t xml:space="preserve">Finančné </t>
  </si>
  <si>
    <t>operácie</t>
  </si>
  <si>
    <t>2016</t>
  </si>
  <si>
    <t>Údržba miestnych komunikácií</t>
  </si>
  <si>
    <t>Predškolská výchova v MŠ</t>
  </si>
  <si>
    <t>Základné vzdelanie</t>
  </si>
  <si>
    <t>0180</t>
  </si>
  <si>
    <t>Dotácia na šport</t>
  </si>
  <si>
    <t>Správa obce</t>
  </si>
  <si>
    <t>Dávky sociálnej pomoci občanom</t>
  </si>
  <si>
    <t>1070</t>
  </si>
  <si>
    <t>Z rezervného fondu obce</t>
  </si>
  <si>
    <t>Z prenajatých pozemkov</t>
  </si>
  <si>
    <t>Za znečisťovanie ovzdušia</t>
  </si>
  <si>
    <t>granty</t>
  </si>
  <si>
    <t>Za zber prepravu a zneš. TKO</t>
  </si>
  <si>
    <t>0820</t>
  </si>
  <si>
    <t>0111</t>
  </si>
  <si>
    <t>09111</t>
  </si>
  <si>
    <t>09121</t>
  </si>
  <si>
    <t>09601</t>
  </si>
  <si>
    <t xml:space="preserve">Sociálna pomoc </t>
  </si>
  <si>
    <t>Podpora kultúrnych stredísk, podujatí, tanečný krúžok</t>
  </si>
  <si>
    <t>2017</t>
  </si>
  <si>
    <t>NÁVRH</t>
  </si>
  <si>
    <t>Z vratiek</t>
  </si>
  <si>
    <t>Finančná oblasť</t>
  </si>
  <si>
    <t>0112</t>
  </si>
  <si>
    <t>2018</t>
  </si>
  <si>
    <t>Za školy a školské zariadenia</t>
  </si>
  <si>
    <t>Iné</t>
  </si>
  <si>
    <t>Transfery od subj. nezar. vo VS</t>
  </si>
  <si>
    <t>0360</t>
  </si>
  <si>
    <t>Verejný poriadok a bezpečnosť inde neklasifikované</t>
  </si>
  <si>
    <t xml:space="preserve"> Rozpočet - príjmové finančné operácie</t>
  </si>
  <si>
    <t xml:space="preserve"> Rozpočet - kapitálové príjmy</t>
  </si>
  <si>
    <t xml:space="preserve"> Rozpočet - bežné príjmy</t>
  </si>
  <si>
    <t xml:space="preserve"> Rozpočet na rok 2017</t>
  </si>
  <si>
    <t>2019</t>
  </si>
  <si>
    <t>Zo ŠR okrem transferu na úhradu N preneseného výkonu ŠS</t>
  </si>
  <si>
    <t>Zo ŠR  na úhradu na úhradu N preneseného výkonu ŠS</t>
  </si>
  <si>
    <t xml:space="preserve">Granty </t>
  </si>
  <si>
    <t xml:space="preserve">Očakávaná </t>
  </si>
  <si>
    <t xml:space="preserve">Schválený </t>
  </si>
  <si>
    <t>po zmenách</t>
  </si>
  <si>
    <t>Rozvoj obce</t>
  </si>
</sst>
</file>

<file path=xl/styles.xml><?xml version="1.0" encoding="utf-8"?>
<styleSheet xmlns="http://schemas.openxmlformats.org/spreadsheetml/2006/main">
  <numFmts count="37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#,##0\ &quot;SIT&quot;;\-#,##0\ &quot;SIT&quot;"/>
    <numFmt numFmtId="181" formatCode="#,##0\ &quot;SIT&quot;;[Red]\-#,##0\ &quot;SIT&quot;"/>
    <numFmt numFmtId="182" formatCode="#,##0.00\ &quot;SIT&quot;;\-#,##0.00\ &quot;SIT&quot;"/>
    <numFmt numFmtId="183" formatCode="#,##0.00\ &quot;SIT&quot;;[Red]\-#,##0.00\ &quot;SIT&quot;"/>
    <numFmt numFmtId="184" formatCode="_-* #,##0\ &quot;SIT&quot;_-;\-* #,##0\ &quot;SIT&quot;_-;_-* &quot;-&quot;\ &quot;SIT&quot;_-;_-@_-"/>
    <numFmt numFmtId="185" formatCode="_-* #,##0\ _S_I_T_-;\-* #,##0\ _S_I_T_-;_-* &quot;-&quot;\ _S_I_T_-;_-@_-"/>
    <numFmt numFmtId="186" formatCode="_-* #,##0.00\ &quot;SIT&quot;_-;\-* #,##0.00\ &quot;SIT&quot;_-;_-* &quot;-&quot;??\ &quot;SIT&quot;_-;_-@_-"/>
    <numFmt numFmtId="187" formatCode="_-* #,##0.00\ _S_I_T_-;\-* #,##0.00\ _S_I_T_-;_-* &quot;-&quot;??\ _S_I_T_-;_-@_-"/>
    <numFmt numFmtId="188" formatCode="[$-41B]d\.\ mmmm\ yyyy"/>
    <numFmt numFmtId="189" formatCode="0.0"/>
    <numFmt numFmtId="190" formatCode="#,##0.0"/>
    <numFmt numFmtId="191" formatCode="#,##0.000"/>
    <numFmt numFmtId="192" formatCode="#,##0.0000"/>
  </numFmts>
  <fonts count="52">
    <font>
      <sz val="10"/>
      <name val="Arial"/>
      <family val="0"/>
    </font>
    <font>
      <b/>
      <sz val="10"/>
      <name val="Arial"/>
      <family val="2"/>
    </font>
    <font>
      <b/>
      <sz val="10"/>
      <name val="Arial CE"/>
      <family val="0"/>
    </font>
    <font>
      <b/>
      <sz val="12"/>
      <name val="Arial"/>
      <family val="2"/>
    </font>
    <font>
      <b/>
      <i/>
      <sz val="10"/>
      <name val="Arial"/>
      <family val="2"/>
    </font>
    <font>
      <sz val="10"/>
      <name val="Arial CE"/>
      <family val="0"/>
    </font>
    <font>
      <b/>
      <sz val="14"/>
      <name val="Arial"/>
      <family val="2"/>
    </font>
    <font>
      <sz val="14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 CE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4" borderId="8" applyNumberFormat="0" applyAlignment="0" applyProtection="0"/>
    <xf numFmtId="0" fontId="46" fillId="25" borderId="8" applyNumberFormat="0" applyAlignment="0" applyProtection="0"/>
    <xf numFmtId="0" fontId="47" fillId="25" borderId="9" applyNumberFormat="0" applyAlignment="0" applyProtection="0"/>
    <xf numFmtId="0" fontId="48" fillId="0" borderId="0" applyNumberFormat="0" applyFill="0" applyBorder="0" applyAlignment="0" applyProtection="0"/>
    <xf numFmtId="0" fontId="49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Alignment="1">
      <alignment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34" borderId="13" xfId="0" applyFont="1" applyFill="1" applyBorder="1" applyAlignment="1">
      <alignment/>
    </xf>
    <xf numFmtId="49" fontId="2" fillId="33" borderId="15" xfId="0" applyNumberFormat="1" applyFont="1" applyFill="1" applyBorder="1" applyAlignment="1">
      <alignment horizontal="center" vertical="center" wrapText="1"/>
    </xf>
    <xf numFmtId="49" fontId="2" fillId="33" borderId="16" xfId="0" applyNumberFormat="1" applyFont="1" applyFill="1" applyBorder="1" applyAlignment="1">
      <alignment horizontal="center" vertical="center" wrapText="1"/>
    </xf>
    <xf numFmtId="0" fontId="3" fillId="34" borderId="0" xfId="0" applyFont="1" applyFill="1" applyAlignment="1">
      <alignment/>
    </xf>
    <xf numFmtId="49" fontId="1" fillId="35" borderId="15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4" fontId="2" fillId="36" borderId="17" xfId="0" applyNumberFormat="1" applyFont="1" applyFill="1" applyBorder="1" applyAlignment="1">
      <alignment/>
    </xf>
    <xf numFmtId="4" fontId="0" fillId="0" borderId="18" xfId="0" applyNumberFormat="1" applyFont="1" applyBorder="1" applyAlignment="1">
      <alignment/>
    </xf>
    <xf numFmtId="49" fontId="2" fillId="33" borderId="19" xfId="0" applyNumberFormat="1" applyFont="1" applyFill="1" applyBorder="1" applyAlignment="1">
      <alignment horizontal="center" vertical="center" wrapText="1"/>
    </xf>
    <xf numFmtId="49" fontId="2" fillId="33" borderId="20" xfId="0" applyNumberFormat="1" applyFont="1" applyFill="1" applyBorder="1" applyAlignment="1">
      <alignment horizontal="center" vertical="center" wrapText="1"/>
    </xf>
    <xf numFmtId="49" fontId="1" fillId="35" borderId="19" xfId="0" applyNumberFormat="1" applyFont="1" applyFill="1" applyBorder="1" applyAlignment="1">
      <alignment horizontal="center"/>
    </xf>
    <xf numFmtId="49" fontId="1" fillId="35" borderId="21" xfId="0" applyNumberFormat="1" applyFont="1" applyFill="1" applyBorder="1" applyAlignment="1">
      <alignment horizontal="center"/>
    </xf>
    <xf numFmtId="49" fontId="0" fillId="0" borderId="21" xfId="0" applyNumberFormat="1" applyFont="1" applyFill="1" applyBorder="1" applyAlignment="1">
      <alignment horizontal="center"/>
    </xf>
    <xf numFmtId="49" fontId="0" fillId="35" borderId="21" xfId="0" applyNumberFormat="1" applyFont="1" applyFill="1" applyBorder="1" applyAlignment="1">
      <alignment horizontal="center"/>
    </xf>
    <xf numFmtId="49" fontId="0" fillId="35" borderId="15" xfId="0" applyNumberFormat="1" applyFont="1" applyFill="1" applyBorder="1" applyAlignment="1">
      <alignment horizontal="center"/>
    </xf>
    <xf numFmtId="2" fontId="4" fillId="34" borderId="22" xfId="0" applyNumberFormat="1" applyFont="1" applyFill="1" applyBorder="1" applyAlignment="1">
      <alignment/>
    </xf>
    <xf numFmtId="2" fontId="4" fillId="34" borderId="23" xfId="0" applyNumberFormat="1" applyFont="1" applyFill="1" applyBorder="1" applyAlignment="1">
      <alignment/>
    </xf>
    <xf numFmtId="2" fontId="4" fillId="34" borderId="18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0" fillId="0" borderId="22" xfId="0" applyNumberFormat="1" applyBorder="1" applyAlignment="1">
      <alignment/>
    </xf>
    <xf numFmtId="2" fontId="0" fillId="0" borderId="23" xfId="0" applyNumberFormat="1" applyBorder="1" applyAlignment="1">
      <alignment/>
    </xf>
    <xf numFmtId="2" fontId="0" fillId="0" borderId="18" xfId="0" applyNumberFormat="1" applyBorder="1" applyAlignment="1">
      <alignment/>
    </xf>
    <xf numFmtId="1" fontId="3" fillId="0" borderId="13" xfId="0" applyNumberFormat="1" applyFont="1" applyBorder="1" applyAlignment="1">
      <alignment/>
    </xf>
    <xf numFmtId="4" fontId="0" fillId="0" borderId="24" xfId="0" applyNumberFormat="1" applyFont="1" applyBorder="1" applyAlignment="1">
      <alignment/>
    </xf>
    <xf numFmtId="4" fontId="2" fillId="36" borderId="25" xfId="0" applyNumberFormat="1" applyFont="1" applyFill="1" applyBorder="1" applyAlignment="1">
      <alignment/>
    </xf>
    <xf numFmtId="0" fontId="2" fillId="35" borderId="26" xfId="0" applyFont="1" applyFill="1" applyBorder="1" applyAlignment="1">
      <alignment horizontal="center"/>
    </xf>
    <xf numFmtId="0" fontId="2" fillId="35" borderId="27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5" fillId="35" borderId="11" xfId="0" applyFont="1" applyFill="1" applyBorder="1" applyAlignment="1">
      <alignment/>
    </xf>
    <xf numFmtId="0" fontId="5" fillId="35" borderId="0" xfId="0" applyFont="1" applyFill="1" applyBorder="1" applyAlignment="1">
      <alignment horizontal="center"/>
    </xf>
    <xf numFmtId="0" fontId="5" fillId="35" borderId="1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35" borderId="20" xfId="0" applyFont="1" applyFill="1" applyBorder="1" applyAlignment="1">
      <alignment horizontal="center"/>
    </xf>
    <xf numFmtId="0" fontId="5" fillId="35" borderId="28" xfId="0" applyFont="1" applyFill="1" applyBorder="1" applyAlignment="1">
      <alignment horizontal="center"/>
    </xf>
    <xf numFmtId="0" fontId="5" fillId="35" borderId="2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35" borderId="16" xfId="0" applyFont="1" applyFill="1" applyBorder="1" applyAlignment="1">
      <alignment horizontal="center" vertical="center"/>
    </xf>
    <xf numFmtId="0" fontId="0" fillId="37" borderId="0" xfId="0" applyFill="1" applyAlignment="1">
      <alignment/>
    </xf>
    <xf numFmtId="0" fontId="3" fillId="37" borderId="13" xfId="0" applyFont="1" applyFill="1" applyBorder="1" applyAlignment="1">
      <alignment/>
    </xf>
    <xf numFmtId="2" fontId="6" fillId="37" borderId="0" xfId="0" applyNumberFormat="1" applyFont="1" applyFill="1" applyAlignment="1">
      <alignment/>
    </xf>
    <xf numFmtId="49" fontId="1" fillId="35" borderId="10" xfId="0" applyNumberFormat="1" applyFont="1" applyFill="1" applyBorder="1" applyAlignment="1">
      <alignment horizontal="center"/>
    </xf>
    <xf numFmtId="0" fontId="2" fillId="35" borderId="11" xfId="0" applyFont="1" applyFill="1" applyBorder="1" applyAlignment="1">
      <alignment/>
    </xf>
    <xf numFmtId="0" fontId="5" fillId="38" borderId="24" xfId="0" applyFont="1" applyFill="1" applyBorder="1" applyAlignment="1">
      <alignment/>
    </xf>
    <xf numFmtId="0" fontId="5" fillId="38" borderId="24" xfId="0" applyFont="1" applyFill="1" applyBorder="1" applyAlignment="1">
      <alignment/>
    </xf>
    <xf numFmtId="0" fontId="5" fillId="38" borderId="29" xfId="0" applyFont="1" applyFill="1" applyBorder="1" applyAlignment="1">
      <alignment/>
    </xf>
    <xf numFmtId="0" fontId="2" fillId="36" borderId="30" xfId="0" applyFont="1" applyFill="1" applyBorder="1" applyAlignment="1">
      <alignment/>
    </xf>
    <xf numFmtId="0" fontId="8" fillId="39" borderId="0" xfId="0" applyFont="1" applyFill="1" applyAlignment="1">
      <alignment/>
    </xf>
    <xf numFmtId="0" fontId="9" fillId="0" borderId="0" xfId="0" applyFont="1" applyAlignment="1">
      <alignment/>
    </xf>
    <xf numFmtId="0" fontId="3" fillId="0" borderId="31" xfId="0" applyFont="1" applyBorder="1" applyAlignment="1">
      <alignment/>
    </xf>
    <xf numFmtId="0" fontId="3" fillId="34" borderId="31" xfId="0" applyFont="1" applyFill="1" applyBorder="1" applyAlignment="1">
      <alignment/>
    </xf>
    <xf numFmtId="2" fontId="0" fillId="0" borderId="32" xfId="0" applyNumberFormat="1" applyBorder="1" applyAlignment="1">
      <alignment/>
    </xf>
    <xf numFmtId="2" fontId="0" fillId="0" borderId="33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0" fontId="0" fillId="0" borderId="23" xfId="0" applyFont="1" applyBorder="1" applyAlignment="1">
      <alignment/>
    </xf>
    <xf numFmtId="0" fontId="0" fillId="0" borderId="34" xfId="0" applyBorder="1" applyAlignment="1">
      <alignment/>
    </xf>
    <xf numFmtId="0" fontId="0" fillId="0" borderId="22" xfId="0" applyFont="1" applyBorder="1" applyAlignment="1">
      <alignment/>
    </xf>
    <xf numFmtId="2" fontId="0" fillId="0" borderId="35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" fillId="0" borderId="36" xfId="0" applyFont="1" applyBorder="1" applyAlignment="1">
      <alignment/>
    </xf>
    <xf numFmtId="2" fontId="1" fillId="37" borderId="36" xfId="0" applyNumberFormat="1" applyFont="1" applyFill="1" applyBorder="1" applyAlignment="1">
      <alignment/>
    </xf>
    <xf numFmtId="2" fontId="1" fillId="37" borderId="37" xfId="0" applyNumberFormat="1" applyFont="1" applyFill="1" applyBorder="1" applyAlignment="1">
      <alignment/>
    </xf>
    <xf numFmtId="2" fontId="1" fillId="37" borderId="17" xfId="0" applyNumberFormat="1" applyFont="1" applyFill="1" applyBorder="1" applyAlignment="1">
      <alignment/>
    </xf>
    <xf numFmtId="2" fontId="1" fillId="39" borderId="36" xfId="0" applyNumberFormat="1" applyFont="1" applyFill="1" applyBorder="1" applyAlignment="1">
      <alignment/>
    </xf>
    <xf numFmtId="0" fontId="0" fillId="0" borderId="38" xfId="0" applyBorder="1" applyAlignment="1">
      <alignment/>
    </xf>
    <xf numFmtId="0" fontId="0" fillId="0" borderId="18" xfId="0" applyFont="1" applyBorder="1" applyAlignment="1">
      <alignment/>
    </xf>
    <xf numFmtId="0" fontId="0" fillId="0" borderId="39" xfId="0" applyBorder="1" applyAlignment="1">
      <alignment/>
    </xf>
    <xf numFmtId="0" fontId="3" fillId="37" borderId="31" xfId="0" applyFont="1" applyFill="1" applyBorder="1" applyAlignment="1">
      <alignment/>
    </xf>
    <xf numFmtId="1" fontId="3" fillId="0" borderId="31" xfId="0" applyNumberFormat="1" applyFont="1" applyBorder="1" applyAlignment="1">
      <alignment/>
    </xf>
    <xf numFmtId="1" fontId="3" fillId="0" borderId="40" xfId="0" applyNumberFormat="1" applyFont="1" applyBorder="1" applyAlignment="1">
      <alignment/>
    </xf>
    <xf numFmtId="2" fontId="0" fillId="37" borderId="23" xfId="0" applyNumberFormat="1" applyFont="1" applyFill="1" applyBorder="1" applyAlignment="1">
      <alignment/>
    </xf>
    <xf numFmtId="0" fontId="0" fillId="0" borderId="28" xfId="0" applyBorder="1" applyAlignment="1">
      <alignment/>
    </xf>
    <xf numFmtId="0" fontId="1" fillId="0" borderId="41" xfId="0" applyFont="1" applyBorder="1" applyAlignment="1">
      <alignment/>
    </xf>
    <xf numFmtId="0" fontId="0" fillId="0" borderId="36" xfId="0" applyFont="1" applyBorder="1" applyAlignment="1">
      <alignment/>
    </xf>
    <xf numFmtId="2" fontId="0" fillId="37" borderId="36" xfId="0" applyNumberFormat="1" applyFont="1" applyFill="1" applyBorder="1" applyAlignment="1">
      <alignment/>
    </xf>
    <xf numFmtId="2" fontId="0" fillId="0" borderId="36" xfId="0" applyNumberFormat="1" applyBorder="1" applyAlignment="1">
      <alignment/>
    </xf>
    <xf numFmtId="2" fontId="4" fillId="34" borderId="36" xfId="0" applyNumberFormat="1" applyFont="1" applyFill="1" applyBorder="1" applyAlignment="1">
      <alignment/>
    </xf>
    <xf numFmtId="2" fontId="0" fillId="0" borderId="37" xfId="0" applyNumberFormat="1" applyBorder="1" applyAlignment="1">
      <alignment/>
    </xf>
    <xf numFmtId="0" fontId="0" fillId="0" borderId="24" xfId="0" applyFont="1" applyBorder="1" applyAlignment="1">
      <alignment/>
    </xf>
    <xf numFmtId="2" fontId="0" fillId="0" borderId="22" xfId="0" applyNumberFormat="1" applyFont="1" applyBorder="1" applyAlignment="1">
      <alignment/>
    </xf>
    <xf numFmtId="2" fontId="0" fillId="0" borderId="23" xfId="0" applyNumberFormat="1" applyFont="1" applyBorder="1" applyAlignment="1">
      <alignment/>
    </xf>
    <xf numFmtId="2" fontId="0" fillId="0" borderId="35" xfId="0" applyNumberFormat="1" applyFont="1" applyBorder="1" applyAlignment="1">
      <alignment/>
    </xf>
    <xf numFmtId="2" fontId="0" fillId="0" borderId="33" xfId="0" applyNumberFormat="1" applyFont="1" applyBorder="1" applyAlignment="1">
      <alignment/>
    </xf>
    <xf numFmtId="2" fontId="0" fillId="37" borderId="22" xfId="0" applyNumberFormat="1" applyFont="1" applyFill="1" applyBorder="1" applyAlignment="1">
      <alignment/>
    </xf>
    <xf numFmtId="2" fontId="1" fillId="39" borderId="17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0" fillId="0" borderId="0" xfId="0" applyFill="1" applyAlignment="1">
      <alignment/>
    </xf>
    <xf numFmtId="2" fontId="0" fillId="37" borderId="18" xfId="0" applyNumberFormat="1" applyFont="1" applyFill="1" applyBorder="1" applyAlignment="1">
      <alignment/>
    </xf>
    <xf numFmtId="2" fontId="6" fillId="40" borderId="0" xfId="0" applyNumberFormat="1" applyFont="1" applyFill="1" applyAlignment="1">
      <alignment/>
    </xf>
    <xf numFmtId="4" fontId="0" fillId="0" borderId="23" xfId="0" applyNumberFormat="1" applyFont="1" applyBorder="1" applyAlignment="1">
      <alignment/>
    </xf>
    <xf numFmtId="4" fontId="0" fillId="0" borderId="42" xfId="0" applyNumberFormat="1" applyFont="1" applyBorder="1" applyAlignment="1">
      <alignment/>
    </xf>
    <xf numFmtId="0" fontId="5" fillId="35" borderId="19" xfId="0" applyFont="1" applyFill="1" applyBorder="1" applyAlignment="1">
      <alignment/>
    </xf>
    <xf numFmtId="0" fontId="2" fillId="35" borderId="20" xfId="0" applyFont="1" applyFill="1" applyBorder="1" applyAlignment="1">
      <alignment/>
    </xf>
    <xf numFmtId="0" fontId="5" fillId="35" borderId="20" xfId="0" applyFont="1" applyFill="1" applyBorder="1" applyAlignment="1">
      <alignment/>
    </xf>
    <xf numFmtId="49" fontId="2" fillId="38" borderId="43" xfId="0" applyNumberFormat="1" applyFont="1" applyFill="1" applyBorder="1" applyAlignment="1">
      <alignment/>
    </xf>
    <xf numFmtId="49" fontId="2" fillId="38" borderId="44" xfId="0" applyNumberFormat="1" applyFont="1" applyFill="1" applyBorder="1" applyAlignment="1">
      <alignment/>
    </xf>
    <xf numFmtId="49" fontId="2" fillId="38" borderId="43" xfId="0" applyNumberFormat="1" applyFont="1" applyFill="1" applyBorder="1" applyAlignment="1">
      <alignment/>
    </xf>
    <xf numFmtId="49" fontId="2" fillId="38" borderId="0" xfId="0" applyNumberFormat="1" applyFont="1" applyFill="1" applyBorder="1" applyAlignment="1">
      <alignment/>
    </xf>
    <xf numFmtId="0" fontId="2" fillId="36" borderId="26" xfId="0" applyFont="1" applyFill="1" applyBorder="1" applyAlignment="1">
      <alignment horizontal="left"/>
    </xf>
    <xf numFmtId="4" fontId="0" fillId="0" borderId="45" xfId="0" applyNumberFormat="1" applyFont="1" applyBorder="1" applyAlignment="1">
      <alignment/>
    </xf>
    <xf numFmtId="4" fontId="0" fillId="0" borderId="46" xfId="0" applyNumberFormat="1" applyFont="1" applyBorder="1" applyAlignment="1">
      <alignment/>
    </xf>
    <xf numFmtId="4" fontId="2" fillId="36" borderId="41" xfId="0" applyNumberFormat="1" applyFont="1" applyFill="1" applyBorder="1" applyAlignment="1">
      <alignment/>
    </xf>
    <xf numFmtId="4" fontId="0" fillId="0" borderId="47" xfId="0" applyNumberFormat="1" applyFont="1" applyBorder="1" applyAlignment="1">
      <alignment/>
    </xf>
    <xf numFmtId="4" fontId="2" fillId="36" borderId="28" xfId="0" applyNumberFormat="1" applyFont="1" applyFill="1" applyBorder="1" applyAlignment="1">
      <alignment/>
    </xf>
    <xf numFmtId="4" fontId="0" fillId="0" borderId="48" xfId="0" applyNumberFormat="1" applyFont="1" applyBorder="1" applyAlignment="1">
      <alignment/>
    </xf>
    <xf numFmtId="4" fontId="0" fillId="0" borderId="44" xfId="0" applyNumberFormat="1" applyFont="1" applyBorder="1" applyAlignment="1">
      <alignment/>
    </xf>
    <xf numFmtId="4" fontId="2" fillId="36" borderId="49" xfId="0" applyNumberFormat="1" applyFont="1" applyFill="1" applyBorder="1" applyAlignment="1">
      <alignment/>
    </xf>
    <xf numFmtId="4" fontId="50" fillId="0" borderId="43" xfId="0" applyNumberFormat="1" applyFont="1" applyBorder="1" applyAlignment="1">
      <alignment/>
    </xf>
    <xf numFmtId="4" fontId="50" fillId="0" borderId="44" xfId="0" applyNumberFormat="1" applyFont="1" applyBorder="1" applyAlignment="1">
      <alignment/>
    </xf>
    <xf numFmtId="4" fontId="51" fillId="36" borderId="49" xfId="0" applyNumberFormat="1" applyFont="1" applyFill="1" applyBorder="1" applyAlignment="1">
      <alignment/>
    </xf>
    <xf numFmtId="0" fontId="5" fillId="35" borderId="15" xfId="0" applyFont="1" applyFill="1" applyBorder="1" applyAlignment="1">
      <alignment horizontal="center" vertical="center"/>
    </xf>
    <xf numFmtId="4" fontId="0" fillId="0" borderId="33" xfId="0" applyNumberFormat="1" applyFont="1" applyBorder="1" applyAlignment="1">
      <alignment/>
    </xf>
    <xf numFmtId="4" fontId="0" fillId="0" borderId="38" xfId="0" applyNumberFormat="1" applyFont="1" applyBorder="1" applyAlignment="1">
      <alignment/>
    </xf>
    <xf numFmtId="4" fontId="0" fillId="0" borderId="32" xfId="0" applyNumberFormat="1" applyFont="1" applyBorder="1" applyAlignment="1">
      <alignment/>
    </xf>
    <xf numFmtId="4" fontId="2" fillId="36" borderId="30" xfId="0" applyNumberFormat="1" applyFont="1" applyFill="1" applyBorder="1" applyAlignment="1">
      <alignment/>
    </xf>
    <xf numFmtId="4" fontId="2" fillId="36" borderId="50" xfId="0" applyNumberFormat="1" applyFont="1" applyFill="1" applyBorder="1" applyAlignment="1">
      <alignment/>
    </xf>
    <xf numFmtId="4" fontId="0" fillId="0" borderId="51" xfId="0" applyNumberFormat="1" applyFont="1" applyBorder="1" applyAlignment="1">
      <alignment/>
    </xf>
    <xf numFmtId="4" fontId="0" fillId="0" borderId="52" xfId="0" applyNumberFormat="1" applyFont="1" applyBorder="1" applyAlignment="1">
      <alignment/>
    </xf>
    <xf numFmtId="4" fontId="2" fillId="36" borderId="27" xfId="0" applyNumberFormat="1" applyFont="1" applyFill="1" applyBorder="1" applyAlignment="1">
      <alignment/>
    </xf>
    <xf numFmtId="0" fontId="5" fillId="35" borderId="10" xfId="0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center" vertical="center"/>
    </xf>
    <xf numFmtId="4" fontId="2" fillId="36" borderId="53" xfId="0" applyNumberFormat="1" applyFont="1" applyFill="1" applyBorder="1" applyAlignment="1">
      <alignment/>
    </xf>
    <xf numFmtId="4" fontId="2" fillId="36" borderId="54" xfId="0" applyNumberFormat="1" applyFont="1" applyFill="1" applyBorder="1" applyAlignment="1">
      <alignment/>
    </xf>
    <xf numFmtId="0" fontId="5" fillId="35" borderId="13" xfId="0" applyFont="1" applyFill="1" applyBorder="1" applyAlignment="1">
      <alignment horizontal="center" vertical="center"/>
    </xf>
    <xf numFmtId="0" fontId="5" fillId="35" borderId="55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 wrapText="1"/>
    </xf>
    <xf numFmtId="0" fontId="2" fillId="34" borderId="55" xfId="0" applyFont="1" applyFill="1" applyBorder="1" applyAlignment="1">
      <alignment horizontal="center" vertical="center" wrapText="1"/>
    </xf>
    <xf numFmtId="0" fontId="5" fillId="35" borderId="35" xfId="0" applyFont="1" applyFill="1" applyBorder="1" applyAlignment="1">
      <alignment horizontal="center" vertical="center"/>
    </xf>
    <xf numFmtId="0" fontId="5" fillId="35" borderId="56" xfId="0" applyFont="1" applyFill="1" applyBorder="1" applyAlignment="1">
      <alignment horizontal="center" vertical="center"/>
    </xf>
    <xf numFmtId="0" fontId="2" fillId="41" borderId="13" xfId="0" applyFont="1" applyFill="1" applyBorder="1" applyAlignment="1">
      <alignment horizontal="center" vertical="center" wrapText="1"/>
    </xf>
    <xf numFmtId="0" fontId="2" fillId="41" borderId="55" xfId="0" applyFont="1" applyFill="1" applyBorder="1" applyAlignment="1">
      <alignment horizontal="center" vertical="center" wrapText="1"/>
    </xf>
    <xf numFmtId="0" fontId="5" fillId="35" borderId="22" xfId="0" applyFont="1" applyFill="1" applyBorder="1" applyAlignment="1">
      <alignment horizontal="center" vertical="center"/>
    </xf>
    <xf numFmtId="0" fontId="5" fillId="35" borderId="57" xfId="0" applyFont="1" applyFill="1" applyBorder="1" applyAlignment="1">
      <alignment horizontal="center" vertical="center"/>
    </xf>
    <xf numFmtId="0" fontId="2" fillId="41" borderId="22" xfId="0" applyFont="1" applyFill="1" applyBorder="1" applyAlignment="1">
      <alignment horizontal="center" vertical="center" wrapText="1"/>
    </xf>
    <xf numFmtId="0" fontId="1" fillId="41" borderId="57" xfId="0" applyFont="1" applyFill="1" applyBorder="1" applyAlignment="1">
      <alignment horizontal="center" vertical="center" wrapText="1"/>
    </xf>
    <xf numFmtId="0" fontId="5" fillId="35" borderId="14" xfId="0" applyFont="1" applyFill="1" applyBorder="1" applyAlignment="1">
      <alignment horizontal="center" vertical="center"/>
    </xf>
    <xf numFmtId="0" fontId="5" fillId="35" borderId="58" xfId="0" applyFont="1" applyFill="1" applyBorder="1" applyAlignment="1">
      <alignment horizontal="center" vertical="center"/>
    </xf>
    <xf numFmtId="0" fontId="5" fillId="35" borderId="34" xfId="0" applyFont="1" applyFill="1" applyBorder="1" applyAlignment="1">
      <alignment horizontal="center" vertical="center"/>
    </xf>
    <xf numFmtId="0" fontId="5" fillId="35" borderId="59" xfId="0" applyFont="1" applyFill="1" applyBorder="1" applyAlignment="1">
      <alignment horizontal="center" vertical="center"/>
    </xf>
    <xf numFmtId="0" fontId="2" fillId="34" borderId="22" xfId="0" applyFont="1" applyFill="1" applyBorder="1" applyAlignment="1">
      <alignment horizontal="center" vertical="center" wrapText="1"/>
    </xf>
    <xf numFmtId="0" fontId="1" fillId="34" borderId="57" xfId="0" applyFont="1" applyFill="1" applyBorder="1" applyAlignment="1">
      <alignment horizontal="center" vertical="center" wrapText="1"/>
    </xf>
    <xf numFmtId="0" fontId="2" fillId="35" borderId="26" xfId="0" applyFont="1" applyFill="1" applyBorder="1" applyAlignment="1">
      <alignment horizontal="center"/>
    </xf>
    <xf numFmtId="0" fontId="2" fillId="35" borderId="27" xfId="0" applyFont="1" applyFill="1" applyBorder="1" applyAlignment="1">
      <alignment horizontal="center"/>
    </xf>
    <xf numFmtId="0" fontId="5" fillId="35" borderId="12" xfId="0" applyFont="1" applyFill="1" applyBorder="1" applyAlignment="1">
      <alignment horizontal="center" vertical="center"/>
    </xf>
    <xf numFmtId="0" fontId="5" fillId="35" borderId="60" xfId="0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Z77"/>
  <sheetViews>
    <sheetView zoomScale="80" zoomScaleNormal="80" zoomScalePageLayoutView="0" workbookViewId="0" topLeftCell="C1">
      <selection activeCell="B4" sqref="B4:Z27"/>
    </sheetView>
  </sheetViews>
  <sheetFormatPr defaultColWidth="9.140625" defaultRowHeight="12.75"/>
  <cols>
    <col min="2" max="2" width="31.140625" style="0" customWidth="1"/>
    <col min="3" max="3" width="9.7109375" style="0" customWidth="1"/>
    <col min="4" max="5" width="12.57421875" style="0" customWidth="1"/>
    <col min="6" max="6" width="11.421875" style="0" customWidth="1"/>
    <col min="7" max="7" width="12.8515625" style="0" customWidth="1"/>
    <col min="8" max="8" width="12.28125" style="0" customWidth="1"/>
    <col min="9" max="9" width="11.140625" style="0" customWidth="1"/>
    <col min="10" max="10" width="10.8515625" style="0" customWidth="1"/>
    <col min="11" max="11" width="10.421875" style="0" customWidth="1"/>
    <col min="12" max="12" width="9.57421875" style="0" customWidth="1"/>
    <col min="13" max="13" width="9.57421875" style="0" hidden="1" customWidth="1"/>
    <col min="14" max="14" width="7.140625" style="0" hidden="1" customWidth="1"/>
    <col min="15" max="15" width="13.140625" style="0" customWidth="1"/>
    <col min="16" max="16" width="0.85546875" style="2" hidden="1" customWidth="1"/>
    <col min="17" max="17" width="15.8515625" style="0" customWidth="1"/>
    <col min="18" max="18" width="9.57421875" style="0" customWidth="1"/>
    <col min="19" max="19" width="8.8515625" style="0" hidden="1" customWidth="1"/>
    <col min="20" max="20" width="3.421875" style="0" hidden="1" customWidth="1"/>
    <col min="21" max="21" width="14.00390625" style="0" customWidth="1"/>
    <col min="22" max="22" width="12.8515625" style="0" customWidth="1"/>
    <col min="23" max="23" width="13.28125" style="0" customWidth="1"/>
    <col min="24" max="24" width="13.7109375" style="0" customWidth="1"/>
    <col min="25" max="26" width="12.421875" style="0" customWidth="1"/>
  </cols>
  <sheetData>
    <row r="2" ht="17.25" customHeight="1"/>
    <row r="3" spans="2:23" ht="22.5" customHeight="1">
      <c r="B3" s="163"/>
      <c r="C3" s="163"/>
      <c r="D3" s="163"/>
      <c r="E3" s="103"/>
      <c r="F3" s="104"/>
      <c r="G3" s="104"/>
      <c r="O3" s="1"/>
      <c r="U3" s="3"/>
      <c r="V3" s="3"/>
      <c r="W3" s="3"/>
    </row>
    <row r="4" spans="2:6" ht="20.25">
      <c r="B4" s="15" t="s">
        <v>22</v>
      </c>
      <c r="C4" s="60">
        <v>2017</v>
      </c>
      <c r="D4" s="61"/>
      <c r="E4" s="61"/>
      <c r="F4" s="61"/>
    </row>
    <row r="5" ht="13.5" thickBot="1"/>
    <row r="6" spans="2:26" ht="13.5" thickBot="1">
      <c r="B6" s="54"/>
      <c r="C6" s="109"/>
      <c r="D6" s="4" t="s">
        <v>0</v>
      </c>
      <c r="E6" s="13" t="s">
        <v>0</v>
      </c>
      <c r="F6" s="4" t="s">
        <v>0</v>
      </c>
      <c r="G6" s="22" t="s">
        <v>0</v>
      </c>
      <c r="H6" s="24"/>
      <c r="I6" s="25"/>
      <c r="J6" s="25"/>
      <c r="K6" s="25"/>
      <c r="L6" s="25"/>
      <c r="M6" s="25"/>
      <c r="N6" s="25"/>
      <c r="O6" s="16"/>
      <c r="P6" s="26"/>
      <c r="Q6" s="27"/>
      <c r="R6" s="27"/>
      <c r="S6" s="27"/>
      <c r="T6" s="27"/>
      <c r="U6" s="28"/>
      <c r="V6" s="27"/>
      <c r="W6" s="28"/>
      <c r="X6" s="4" t="s">
        <v>0</v>
      </c>
      <c r="Y6" s="22" t="s">
        <v>0</v>
      </c>
      <c r="Z6" s="4" t="s">
        <v>0</v>
      </c>
    </row>
    <row r="7" spans="2:26" ht="43.5" customHeight="1" thickBot="1">
      <c r="B7" s="55" t="s">
        <v>23</v>
      </c>
      <c r="C7" s="110" t="s">
        <v>24</v>
      </c>
      <c r="D7" s="5" t="s">
        <v>9</v>
      </c>
      <c r="E7" s="14" t="s">
        <v>9</v>
      </c>
      <c r="F7" s="23" t="s">
        <v>4</v>
      </c>
      <c r="G7" s="4" t="s">
        <v>10</v>
      </c>
      <c r="H7" s="159" t="s">
        <v>1</v>
      </c>
      <c r="I7" s="159"/>
      <c r="J7" s="159"/>
      <c r="K7" s="159"/>
      <c r="L7" s="159"/>
      <c r="M7" s="159"/>
      <c r="N7" s="159"/>
      <c r="O7" s="160"/>
      <c r="P7" s="41"/>
      <c r="Q7" s="159" t="s">
        <v>2</v>
      </c>
      <c r="R7" s="159"/>
      <c r="S7" s="159"/>
      <c r="T7" s="159"/>
      <c r="U7" s="160"/>
      <c r="V7" s="39" t="s">
        <v>41</v>
      </c>
      <c r="W7" s="40" t="s">
        <v>42</v>
      </c>
      <c r="X7" s="5"/>
      <c r="Y7" s="23"/>
      <c r="Z7" s="5"/>
    </row>
    <row r="8" spans="2:26" ht="28.5" customHeight="1" thickBot="1">
      <c r="B8" s="42"/>
      <c r="C8" s="111"/>
      <c r="D8" s="5" t="s">
        <v>4</v>
      </c>
      <c r="E8" s="14" t="s">
        <v>4</v>
      </c>
      <c r="F8" s="23" t="s">
        <v>85</v>
      </c>
      <c r="G8" s="5" t="s">
        <v>4</v>
      </c>
      <c r="H8" s="43"/>
      <c r="I8" s="43"/>
      <c r="J8" s="43" t="s">
        <v>3</v>
      </c>
      <c r="K8" s="43"/>
      <c r="L8" s="43"/>
      <c r="M8" s="43"/>
      <c r="N8" s="43"/>
      <c r="O8" s="44"/>
      <c r="P8" s="45"/>
      <c r="Q8" s="46"/>
      <c r="R8" s="43"/>
      <c r="S8" s="43"/>
      <c r="T8" s="43"/>
      <c r="U8" s="44"/>
      <c r="V8" s="47"/>
      <c r="W8" s="48"/>
      <c r="X8" s="5" t="s">
        <v>4</v>
      </c>
      <c r="Y8" s="23" t="s">
        <v>4</v>
      </c>
      <c r="Z8" s="5" t="s">
        <v>4</v>
      </c>
    </row>
    <row r="9" spans="2:26" ht="12.75" customHeight="1">
      <c r="B9" s="42"/>
      <c r="C9" s="111"/>
      <c r="D9" s="5" t="s">
        <v>8</v>
      </c>
      <c r="E9" s="14" t="s">
        <v>8</v>
      </c>
      <c r="F9" s="23" t="s">
        <v>8</v>
      </c>
      <c r="G9" s="5" t="s">
        <v>8</v>
      </c>
      <c r="H9" s="161">
        <v>610</v>
      </c>
      <c r="I9" s="141">
        <v>620</v>
      </c>
      <c r="J9" s="141">
        <v>630</v>
      </c>
      <c r="K9" s="141">
        <v>640</v>
      </c>
      <c r="L9" s="141">
        <v>650</v>
      </c>
      <c r="M9" s="143" t="s">
        <v>5</v>
      </c>
      <c r="N9" s="147" t="s">
        <v>6</v>
      </c>
      <c r="O9" s="153" t="s">
        <v>7</v>
      </c>
      <c r="P9" s="49"/>
      <c r="Q9" s="155">
        <v>710</v>
      </c>
      <c r="R9" s="149">
        <v>720</v>
      </c>
      <c r="S9" s="157" t="s">
        <v>5</v>
      </c>
      <c r="T9" s="151" t="s">
        <v>6</v>
      </c>
      <c r="U9" s="145" t="s">
        <v>7</v>
      </c>
      <c r="V9" s="137"/>
      <c r="W9" s="128"/>
      <c r="X9" s="5" t="s">
        <v>8</v>
      </c>
      <c r="Y9" s="23" t="s">
        <v>8</v>
      </c>
      <c r="Z9" s="5" t="s">
        <v>8</v>
      </c>
    </row>
    <row r="10" spans="2:26" ht="18" customHeight="1">
      <c r="B10" s="42"/>
      <c r="C10" s="111"/>
      <c r="D10" s="5" t="s">
        <v>11</v>
      </c>
      <c r="E10" s="14" t="s">
        <v>12</v>
      </c>
      <c r="F10" s="23" t="s">
        <v>43</v>
      </c>
      <c r="G10" s="5" t="s">
        <v>43</v>
      </c>
      <c r="H10" s="162"/>
      <c r="I10" s="142"/>
      <c r="J10" s="142"/>
      <c r="K10" s="142"/>
      <c r="L10" s="142"/>
      <c r="M10" s="144"/>
      <c r="N10" s="148"/>
      <c r="O10" s="154"/>
      <c r="P10" s="49"/>
      <c r="Q10" s="156"/>
      <c r="R10" s="150"/>
      <c r="S10" s="158"/>
      <c r="T10" s="152"/>
      <c r="U10" s="146"/>
      <c r="V10" s="138">
        <v>820</v>
      </c>
      <c r="W10" s="50" t="s">
        <v>40</v>
      </c>
      <c r="X10" s="5" t="s">
        <v>64</v>
      </c>
      <c r="Y10" s="23" t="s">
        <v>69</v>
      </c>
      <c r="Z10" s="5" t="s">
        <v>79</v>
      </c>
    </row>
    <row r="11" spans="2:26" ht="12.75">
      <c r="B11" s="56" t="s">
        <v>49</v>
      </c>
      <c r="C11" s="112" t="s">
        <v>58</v>
      </c>
      <c r="D11" s="108">
        <v>69626.58</v>
      </c>
      <c r="E11" s="117">
        <v>111045.87</v>
      </c>
      <c r="F11" s="122">
        <v>122435</v>
      </c>
      <c r="G11" s="108">
        <v>99090</v>
      </c>
      <c r="H11" s="117">
        <v>38400</v>
      </c>
      <c r="I11" s="107">
        <v>17280</v>
      </c>
      <c r="J11" s="107">
        <v>39530</v>
      </c>
      <c r="K11" s="107">
        <v>2750</v>
      </c>
      <c r="L11" s="107">
        <v>0</v>
      </c>
      <c r="M11" s="107">
        <v>0</v>
      </c>
      <c r="N11" s="107">
        <v>0</v>
      </c>
      <c r="O11" s="107">
        <f>SUM(H11+I11+J11+K11+L11)</f>
        <v>97960</v>
      </c>
      <c r="P11" s="125">
        <v>0</v>
      </c>
      <c r="Q11" s="37">
        <v>0</v>
      </c>
      <c r="R11" s="107">
        <v>0</v>
      </c>
      <c r="S11" s="107">
        <v>0</v>
      </c>
      <c r="T11" s="107">
        <v>0</v>
      </c>
      <c r="U11" s="129">
        <f>SUM(Q11+R11)</f>
        <v>0</v>
      </c>
      <c r="V11" s="108">
        <v>0</v>
      </c>
      <c r="W11" s="134">
        <f>SUM(V11)</f>
        <v>0</v>
      </c>
      <c r="X11" s="37">
        <f>SUM(O11+U11+W11)</f>
        <v>97960</v>
      </c>
      <c r="Y11" s="122">
        <v>96450</v>
      </c>
      <c r="Z11" s="108">
        <v>96450</v>
      </c>
    </row>
    <row r="12" spans="2:26" ht="12.75">
      <c r="B12" s="56" t="s">
        <v>67</v>
      </c>
      <c r="C12" s="113" t="s">
        <v>68</v>
      </c>
      <c r="D12" s="120">
        <v>4835.69</v>
      </c>
      <c r="E12" s="118">
        <v>5034.16</v>
      </c>
      <c r="F12" s="123">
        <v>7178</v>
      </c>
      <c r="G12" s="120">
        <v>5146</v>
      </c>
      <c r="H12" s="118">
        <v>2900</v>
      </c>
      <c r="I12" s="21">
        <v>900</v>
      </c>
      <c r="J12" s="21">
        <v>2650</v>
      </c>
      <c r="K12" s="21">
        <v>0</v>
      </c>
      <c r="L12" s="21">
        <v>0</v>
      </c>
      <c r="M12" s="21">
        <v>0</v>
      </c>
      <c r="N12" s="21">
        <v>0</v>
      </c>
      <c r="O12" s="21">
        <f aca="true" t="shared" si="0" ref="O12:O26">SUM(H12+I12+J12+K12+L12)</f>
        <v>6450</v>
      </c>
      <c r="P12" s="126">
        <v>0</v>
      </c>
      <c r="Q12" s="130">
        <v>0</v>
      </c>
      <c r="R12" s="21">
        <v>0</v>
      </c>
      <c r="S12" s="21">
        <v>0</v>
      </c>
      <c r="T12" s="21">
        <v>0</v>
      </c>
      <c r="U12" s="131">
        <v>0</v>
      </c>
      <c r="V12" s="120">
        <v>0</v>
      </c>
      <c r="W12" s="135">
        <v>0</v>
      </c>
      <c r="X12" s="37">
        <f aca="true" t="shared" si="1" ref="X12:X26">SUM(O12+U12+W12)</f>
        <v>6450</v>
      </c>
      <c r="Y12" s="123">
        <v>6500</v>
      </c>
      <c r="Z12" s="120">
        <v>6500</v>
      </c>
    </row>
    <row r="13" spans="2:26" ht="12.75">
      <c r="B13" s="57" t="s">
        <v>50</v>
      </c>
      <c r="C13" s="114" t="s">
        <v>47</v>
      </c>
      <c r="D13" s="120">
        <v>7421.07</v>
      </c>
      <c r="E13" s="118">
        <v>2882.2</v>
      </c>
      <c r="F13" s="122">
        <v>14500</v>
      </c>
      <c r="G13" s="120">
        <v>13610</v>
      </c>
      <c r="H13" s="118">
        <v>0</v>
      </c>
      <c r="I13" s="21">
        <v>0</v>
      </c>
      <c r="J13" s="21">
        <v>2400</v>
      </c>
      <c r="K13" s="21">
        <v>500</v>
      </c>
      <c r="L13" s="21">
        <v>0</v>
      </c>
      <c r="M13" s="21">
        <v>0</v>
      </c>
      <c r="N13" s="21">
        <v>0</v>
      </c>
      <c r="O13" s="21">
        <f t="shared" si="0"/>
        <v>2900</v>
      </c>
      <c r="P13" s="126">
        <v>0</v>
      </c>
      <c r="Q13" s="130">
        <v>0</v>
      </c>
      <c r="R13" s="21">
        <v>0</v>
      </c>
      <c r="S13" s="21">
        <v>0</v>
      </c>
      <c r="T13" s="21">
        <v>0</v>
      </c>
      <c r="U13" s="131">
        <f aca="true" t="shared" si="2" ref="U13:U25">SUM(Q13+R13)</f>
        <v>0</v>
      </c>
      <c r="V13" s="120">
        <v>0</v>
      </c>
      <c r="W13" s="135">
        <f aca="true" t="shared" si="3" ref="W13:W25">SUM(V13)</f>
        <v>0</v>
      </c>
      <c r="X13" s="37">
        <f t="shared" si="1"/>
        <v>2900</v>
      </c>
      <c r="Y13" s="122">
        <v>2500</v>
      </c>
      <c r="Z13" s="108">
        <v>2500</v>
      </c>
    </row>
    <row r="14" spans="2:26" ht="13.5" customHeight="1">
      <c r="B14" s="56" t="s">
        <v>31</v>
      </c>
      <c r="C14" s="112" t="s">
        <v>26</v>
      </c>
      <c r="D14" s="120">
        <v>539.68</v>
      </c>
      <c r="E14" s="118">
        <v>363.28</v>
      </c>
      <c r="F14" s="122">
        <v>550</v>
      </c>
      <c r="G14" s="120">
        <v>385</v>
      </c>
      <c r="H14" s="118">
        <v>0</v>
      </c>
      <c r="I14" s="21">
        <v>0</v>
      </c>
      <c r="J14" s="21">
        <v>450</v>
      </c>
      <c r="K14" s="21">
        <v>0</v>
      </c>
      <c r="L14" s="21">
        <v>0</v>
      </c>
      <c r="M14" s="21">
        <v>0</v>
      </c>
      <c r="N14" s="21">
        <v>0</v>
      </c>
      <c r="O14" s="21">
        <f t="shared" si="0"/>
        <v>450</v>
      </c>
      <c r="P14" s="126">
        <v>0</v>
      </c>
      <c r="Q14" s="130">
        <v>0</v>
      </c>
      <c r="R14" s="21">
        <v>0</v>
      </c>
      <c r="S14" s="21">
        <v>0</v>
      </c>
      <c r="T14" s="21">
        <v>0</v>
      </c>
      <c r="U14" s="131">
        <f t="shared" si="2"/>
        <v>0</v>
      </c>
      <c r="V14" s="120">
        <v>0</v>
      </c>
      <c r="W14" s="135">
        <f t="shared" si="3"/>
        <v>0</v>
      </c>
      <c r="X14" s="37">
        <f t="shared" si="1"/>
        <v>450</v>
      </c>
      <c r="Y14" s="122">
        <v>500</v>
      </c>
      <c r="Z14" s="108">
        <v>500</v>
      </c>
    </row>
    <row r="15" spans="2:26" ht="13.5" customHeight="1">
      <c r="B15" s="56" t="s">
        <v>74</v>
      </c>
      <c r="C15" s="112" t="s">
        <v>73</v>
      </c>
      <c r="D15" s="120">
        <v>0</v>
      </c>
      <c r="E15" s="118">
        <v>176724.4</v>
      </c>
      <c r="F15" s="122">
        <v>0</v>
      </c>
      <c r="G15" s="120">
        <v>0</v>
      </c>
      <c r="H15" s="118">
        <v>0</v>
      </c>
      <c r="I15" s="21">
        <v>0</v>
      </c>
      <c r="J15" s="21">
        <v>0</v>
      </c>
      <c r="K15" s="21">
        <v>0</v>
      </c>
      <c r="L15" s="21">
        <v>0</v>
      </c>
      <c r="M15" s="21"/>
      <c r="N15" s="21"/>
      <c r="O15" s="21">
        <f t="shared" si="0"/>
        <v>0</v>
      </c>
      <c r="P15" s="126"/>
      <c r="Q15" s="130">
        <v>0</v>
      </c>
      <c r="R15" s="21">
        <v>0</v>
      </c>
      <c r="S15" s="21"/>
      <c r="T15" s="21"/>
      <c r="U15" s="131">
        <v>0</v>
      </c>
      <c r="V15" s="120">
        <v>0</v>
      </c>
      <c r="W15" s="135">
        <v>0</v>
      </c>
      <c r="X15" s="37">
        <v>0</v>
      </c>
      <c r="Y15" s="122">
        <v>0</v>
      </c>
      <c r="Z15" s="108">
        <v>0</v>
      </c>
    </row>
    <row r="16" spans="2:26" ht="13.5" customHeight="1">
      <c r="B16" s="57" t="s">
        <v>44</v>
      </c>
      <c r="C16" s="114" t="s">
        <v>29</v>
      </c>
      <c r="D16" s="120">
        <v>22183.54</v>
      </c>
      <c r="E16" s="118">
        <v>0</v>
      </c>
      <c r="F16" s="122">
        <v>150000</v>
      </c>
      <c r="G16" s="120">
        <v>0</v>
      </c>
      <c r="H16" s="118">
        <v>0</v>
      </c>
      <c r="I16" s="21">
        <v>0</v>
      </c>
      <c r="J16" s="21">
        <v>3650</v>
      </c>
      <c r="K16" s="21">
        <v>0</v>
      </c>
      <c r="L16" s="21">
        <v>0</v>
      </c>
      <c r="M16" s="21">
        <v>0</v>
      </c>
      <c r="N16" s="21">
        <v>0</v>
      </c>
      <c r="O16" s="21">
        <f t="shared" si="0"/>
        <v>3650</v>
      </c>
      <c r="P16" s="126">
        <v>0</v>
      </c>
      <c r="Q16" s="130">
        <v>0</v>
      </c>
      <c r="R16" s="21">
        <v>0</v>
      </c>
      <c r="S16" s="21">
        <v>0</v>
      </c>
      <c r="T16" s="21">
        <v>0</v>
      </c>
      <c r="U16" s="131">
        <f t="shared" si="2"/>
        <v>0</v>
      </c>
      <c r="V16" s="120">
        <v>0</v>
      </c>
      <c r="W16" s="135">
        <f t="shared" si="3"/>
        <v>0</v>
      </c>
      <c r="X16" s="37">
        <f t="shared" si="1"/>
        <v>3650</v>
      </c>
      <c r="Y16" s="122">
        <v>6000</v>
      </c>
      <c r="Z16" s="108">
        <v>6000</v>
      </c>
    </row>
    <row r="17" spans="2:26" ht="13.5" customHeight="1">
      <c r="B17" s="57" t="s">
        <v>32</v>
      </c>
      <c r="C17" s="114" t="s">
        <v>28</v>
      </c>
      <c r="D17" s="120">
        <v>15214.3</v>
      </c>
      <c r="E17" s="118">
        <v>13902.77</v>
      </c>
      <c r="F17" s="122">
        <v>21300</v>
      </c>
      <c r="G17" s="120">
        <v>14321</v>
      </c>
      <c r="H17" s="118">
        <v>0</v>
      </c>
      <c r="I17" s="21">
        <v>0</v>
      </c>
      <c r="J17" s="21">
        <v>21500</v>
      </c>
      <c r="K17" s="21">
        <v>500</v>
      </c>
      <c r="L17" s="21">
        <v>0</v>
      </c>
      <c r="M17" s="21">
        <v>0</v>
      </c>
      <c r="N17" s="21">
        <v>0</v>
      </c>
      <c r="O17" s="21">
        <f t="shared" si="0"/>
        <v>22000</v>
      </c>
      <c r="P17" s="126">
        <v>0</v>
      </c>
      <c r="Q17" s="130">
        <v>0</v>
      </c>
      <c r="R17" s="21">
        <v>0</v>
      </c>
      <c r="S17" s="21">
        <v>0</v>
      </c>
      <c r="T17" s="21">
        <v>0</v>
      </c>
      <c r="U17" s="131">
        <f t="shared" si="2"/>
        <v>0</v>
      </c>
      <c r="V17" s="120">
        <v>0</v>
      </c>
      <c r="W17" s="135">
        <f t="shared" si="3"/>
        <v>0</v>
      </c>
      <c r="X17" s="37">
        <f t="shared" si="1"/>
        <v>22000</v>
      </c>
      <c r="Y17" s="122">
        <v>25000</v>
      </c>
      <c r="Z17" s="108">
        <v>25000</v>
      </c>
    </row>
    <row r="18" spans="2:26" ht="12.75">
      <c r="B18" s="57" t="s">
        <v>86</v>
      </c>
      <c r="C18" s="114" t="s">
        <v>30</v>
      </c>
      <c r="D18" s="120">
        <v>20825.67</v>
      </c>
      <c r="E18" s="118">
        <v>23046.81</v>
      </c>
      <c r="F18" s="122">
        <v>23415</v>
      </c>
      <c r="G18" s="120">
        <v>18915</v>
      </c>
      <c r="H18" s="118">
        <v>6900</v>
      </c>
      <c r="I18" s="21">
        <v>3105</v>
      </c>
      <c r="J18" s="21">
        <v>12400</v>
      </c>
      <c r="K18" s="21">
        <v>200</v>
      </c>
      <c r="L18" s="21">
        <v>0</v>
      </c>
      <c r="M18" s="21">
        <v>0</v>
      </c>
      <c r="N18" s="21">
        <v>0</v>
      </c>
      <c r="O18" s="21">
        <f t="shared" si="0"/>
        <v>22605</v>
      </c>
      <c r="P18" s="126">
        <v>0</v>
      </c>
      <c r="Q18" s="130">
        <v>61000</v>
      </c>
      <c r="R18" s="21">
        <v>0</v>
      </c>
      <c r="S18" s="21">
        <v>0</v>
      </c>
      <c r="T18" s="21">
        <v>0</v>
      </c>
      <c r="U18" s="131">
        <f t="shared" si="2"/>
        <v>61000</v>
      </c>
      <c r="V18" s="120">
        <v>0</v>
      </c>
      <c r="W18" s="135">
        <f t="shared" si="3"/>
        <v>0</v>
      </c>
      <c r="X18" s="37">
        <f t="shared" si="1"/>
        <v>83605</v>
      </c>
      <c r="Y18" s="122">
        <v>10000</v>
      </c>
      <c r="Z18" s="108">
        <v>12000</v>
      </c>
    </row>
    <row r="19" spans="2:26" ht="12.75">
      <c r="B19" s="57" t="s">
        <v>25</v>
      </c>
      <c r="C19" s="114" t="s">
        <v>27</v>
      </c>
      <c r="D19" s="120">
        <v>23833.97</v>
      </c>
      <c r="E19" s="118">
        <v>3335.64</v>
      </c>
      <c r="F19" s="122">
        <v>11900</v>
      </c>
      <c r="G19" s="120">
        <v>5365</v>
      </c>
      <c r="H19" s="118">
        <v>0</v>
      </c>
      <c r="I19" s="21">
        <v>0</v>
      </c>
      <c r="J19" s="21">
        <v>9000</v>
      </c>
      <c r="K19" s="21">
        <v>0</v>
      </c>
      <c r="L19" s="21">
        <v>0</v>
      </c>
      <c r="M19" s="21">
        <v>0</v>
      </c>
      <c r="N19" s="21">
        <v>0</v>
      </c>
      <c r="O19" s="21">
        <f t="shared" si="0"/>
        <v>9000</v>
      </c>
      <c r="P19" s="126">
        <v>0</v>
      </c>
      <c r="Q19" s="130">
        <v>0</v>
      </c>
      <c r="R19" s="21">
        <v>0</v>
      </c>
      <c r="S19" s="21">
        <v>0</v>
      </c>
      <c r="T19" s="21">
        <v>0</v>
      </c>
      <c r="U19" s="131">
        <f t="shared" si="2"/>
        <v>0</v>
      </c>
      <c r="V19" s="120">
        <v>0</v>
      </c>
      <c r="W19" s="135">
        <f t="shared" si="3"/>
        <v>0</v>
      </c>
      <c r="X19" s="37">
        <f t="shared" si="1"/>
        <v>9000</v>
      </c>
      <c r="Y19" s="122">
        <v>7500</v>
      </c>
      <c r="Z19" s="108">
        <v>7500</v>
      </c>
    </row>
    <row r="20" spans="2:26" ht="12.75">
      <c r="B20" s="57" t="s">
        <v>48</v>
      </c>
      <c r="C20" s="114" t="s">
        <v>33</v>
      </c>
      <c r="D20" s="120">
        <v>4982.82</v>
      </c>
      <c r="E20" s="118">
        <v>5764.23</v>
      </c>
      <c r="F20" s="122">
        <v>3500</v>
      </c>
      <c r="G20" s="120">
        <v>1495</v>
      </c>
      <c r="H20" s="118">
        <v>0</v>
      </c>
      <c r="I20" s="21">
        <v>0</v>
      </c>
      <c r="J20" s="21">
        <v>1500</v>
      </c>
      <c r="K20" s="21">
        <v>1000</v>
      </c>
      <c r="L20" s="21">
        <v>0</v>
      </c>
      <c r="M20" s="21">
        <v>0</v>
      </c>
      <c r="N20" s="21">
        <v>0</v>
      </c>
      <c r="O20" s="21">
        <f t="shared" si="0"/>
        <v>2500</v>
      </c>
      <c r="P20" s="126">
        <v>0</v>
      </c>
      <c r="Q20" s="130">
        <v>0</v>
      </c>
      <c r="R20" s="21">
        <v>0</v>
      </c>
      <c r="S20" s="21">
        <v>0</v>
      </c>
      <c r="T20" s="21">
        <v>0</v>
      </c>
      <c r="U20" s="131">
        <f t="shared" si="2"/>
        <v>0</v>
      </c>
      <c r="V20" s="120">
        <v>0</v>
      </c>
      <c r="W20" s="135">
        <f t="shared" si="3"/>
        <v>0</v>
      </c>
      <c r="X20" s="37">
        <f t="shared" si="1"/>
        <v>2500</v>
      </c>
      <c r="Y20" s="122">
        <v>3000</v>
      </c>
      <c r="Z20" s="108">
        <v>3000</v>
      </c>
    </row>
    <row r="21" spans="2:26" ht="12.75">
      <c r="B21" s="57" t="s">
        <v>63</v>
      </c>
      <c r="C21" s="114" t="s">
        <v>57</v>
      </c>
      <c r="D21" s="120">
        <v>13035.45</v>
      </c>
      <c r="E21" s="118">
        <v>9928.29</v>
      </c>
      <c r="F21" s="122">
        <v>166932</v>
      </c>
      <c r="G21" s="120">
        <v>164650</v>
      </c>
      <c r="H21" s="118">
        <v>0</v>
      </c>
      <c r="I21" s="21">
        <v>0</v>
      </c>
      <c r="J21" s="21">
        <v>9500</v>
      </c>
      <c r="K21" s="21">
        <v>0</v>
      </c>
      <c r="L21" s="21">
        <v>0</v>
      </c>
      <c r="M21" s="21">
        <v>0</v>
      </c>
      <c r="N21" s="21">
        <v>0</v>
      </c>
      <c r="O21" s="21">
        <f t="shared" si="0"/>
        <v>9500</v>
      </c>
      <c r="P21" s="126">
        <v>0</v>
      </c>
      <c r="Q21" s="130">
        <v>31000</v>
      </c>
      <c r="R21" s="21">
        <v>0</v>
      </c>
      <c r="S21" s="21">
        <v>0</v>
      </c>
      <c r="T21" s="21">
        <v>0</v>
      </c>
      <c r="U21" s="131">
        <f t="shared" si="2"/>
        <v>31000</v>
      </c>
      <c r="V21" s="120">
        <v>0</v>
      </c>
      <c r="W21" s="135">
        <f t="shared" si="3"/>
        <v>0</v>
      </c>
      <c r="X21" s="37">
        <f t="shared" si="1"/>
        <v>40500</v>
      </c>
      <c r="Y21" s="122">
        <v>10000</v>
      </c>
      <c r="Z21" s="108">
        <v>10000</v>
      </c>
    </row>
    <row r="22" spans="2:26" ht="12.75">
      <c r="B22" s="57" t="s">
        <v>35</v>
      </c>
      <c r="C22" s="114" t="s">
        <v>36</v>
      </c>
      <c r="D22" s="120">
        <v>1485.78</v>
      </c>
      <c r="E22" s="118">
        <v>1608.58</v>
      </c>
      <c r="F22" s="122">
        <v>1450</v>
      </c>
      <c r="G22" s="120">
        <v>875</v>
      </c>
      <c r="H22" s="118">
        <v>0</v>
      </c>
      <c r="I22" s="21">
        <v>0</v>
      </c>
      <c r="J22" s="21">
        <v>2500</v>
      </c>
      <c r="K22" s="21">
        <v>0</v>
      </c>
      <c r="L22" s="21">
        <v>0</v>
      </c>
      <c r="M22" s="21">
        <v>0</v>
      </c>
      <c r="N22" s="21">
        <v>0</v>
      </c>
      <c r="O22" s="21">
        <f t="shared" si="0"/>
        <v>2500</v>
      </c>
      <c r="P22" s="126">
        <v>0</v>
      </c>
      <c r="Q22" s="130">
        <v>20000</v>
      </c>
      <c r="R22" s="21">
        <v>0</v>
      </c>
      <c r="S22" s="21">
        <v>0</v>
      </c>
      <c r="T22" s="21">
        <v>0</v>
      </c>
      <c r="U22" s="131">
        <f t="shared" si="2"/>
        <v>20000</v>
      </c>
      <c r="V22" s="120">
        <v>0</v>
      </c>
      <c r="W22" s="135">
        <f t="shared" si="3"/>
        <v>0</v>
      </c>
      <c r="X22" s="37">
        <f t="shared" si="1"/>
        <v>22500</v>
      </c>
      <c r="Y22" s="122">
        <v>4500</v>
      </c>
      <c r="Z22" s="108">
        <v>4500</v>
      </c>
    </row>
    <row r="23" spans="2:26" ht="12.75">
      <c r="B23" s="57" t="s">
        <v>45</v>
      </c>
      <c r="C23" s="114" t="s">
        <v>59</v>
      </c>
      <c r="D23" s="120">
        <v>33797.16</v>
      </c>
      <c r="E23" s="118">
        <v>37278.45</v>
      </c>
      <c r="F23" s="122">
        <v>44015</v>
      </c>
      <c r="G23" s="120">
        <v>40510</v>
      </c>
      <c r="H23" s="118">
        <v>22790</v>
      </c>
      <c r="I23" s="21">
        <v>10230</v>
      </c>
      <c r="J23" s="21">
        <v>11000</v>
      </c>
      <c r="K23" s="21">
        <v>200</v>
      </c>
      <c r="L23" s="21">
        <v>0</v>
      </c>
      <c r="M23" s="21">
        <v>0</v>
      </c>
      <c r="N23" s="21">
        <v>0</v>
      </c>
      <c r="O23" s="21">
        <f t="shared" si="0"/>
        <v>44220</v>
      </c>
      <c r="P23" s="126">
        <v>0</v>
      </c>
      <c r="Q23" s="130">
        <v>0</v>
      </c>
      <c r="R23" s="21">
        <v>0</v>
      </c>
      <c r="S23" s="21">
        <v>0</v>
      </c>
      <c r="T23" s="21">
        <v>0</v>
      </c>
      <c r="U23" s="131">
        <f t="shared" si="2"/>
        <v>0</v>
      </c>
      <c r="V23" s="120">
        <v>0</v>
      </c>
      <c r="W23" s="135">
        <f t="shared" si="3"/>
        <v>0</v>
      </c>
      <c r="X23" s="37">
        <f t="shared" si="1"/>
        <v>44220</v>
      </c>
      <c r="Y23" s="122">
        <v>45000</v>
      </c>
      <c r="Z23" s="108">
        <v>45000</v>
      </c>
    </row>
    <row r="24" spans="2:26" ht="12.75">
      <c r="B24" s="57" t="s">
        <v>46</v>
      </c>
      <c r="C24" s="114" t="s">
        <v>60</v>
      </c>
      <c r="D24" s="120">
        <v>300</v>
      </c>
      <c r="E24" s="118">
        <v>0</v>
      </c>
      <c r="F24" s="122">
        <v>420</v>
      </c>
      <c r="G24" s="120">
        <v>420</v>
      </c>
      <c r="H24" s="118">
        <v>0</v>
      </c>
      <c r="I24" s="21">
        <v>0</v>
      </c>
      <c r="J24" s="21">
        <v>500</v>
      </c>
      <c r="K24" s="21">
        <v>0</v>
      </c>
      <c r="L24" s="21">
        <v>0</v>
      </c>
      <c r="M24" s="21">
        <v>0</v>
      </c>
      <c r="N24" s="21">
        <v>0</v>
      </c>
      <c r="O24" s="21">
        <f t="shared" si="0"/>
        <v>500</v>
      </c>
      <c r="P24" s="126">
        <v>0</v>
      </c>
      <c r="Q24" s="130">
        <v>0</v>
      </c>
      <c r="R24" s="21">
        <v>0</v>
      </c>
      <c r="S24" s="21">
        <v>0</v>
      </c>
      <c r="T24" s="21">
        <v>0</v>
      </c>
      <c r="U24" s="131">
        <f t="shared" si="2"/>
        <v>0</v>
      </c>
      <c r="V24" s="120">
        <v>0</v>
      </c>
      <c r="W24" s="135">
        <f t="shared" si="3"/>
        <v>0</v>
      </c>
      <c r="X24" s="37">
        <f t="shared" si="1"/>
        <v>500</v>
      </c>
      <c r="Y24" s="122">
        <v>600</v>
      </c>
      <c r="Z24" s="108">
        <v>600</v>
      </c>
    </row>
    <row r="25" spans="2:26" ht="12.75">
      <c r="B25" s="57" t="s">
        <v>34</v>
      </c>
      <c r="C25" s="114" t="s">
        <v>61</v>
      </c>
      <c r="D25" s="120">
        <v>7409.72</v>
      </c>
      <c r="E25" s="118">
        <v>6573.45</v>
      </c>
      <c r="F25" s="122">
        <v>8250</v>
      </c>
      <c r="G25" s="120">
        <v>5794</v>
      </c>
      <c r="H25" s="118">
        <v>4800</v>
      </c>
      <c r="I25" s="21">
        <v>2160</v>
      </c>
      <c r="J25" s="21">
        <v>2500</v>
      </c>
      <c r="K25" s="21">
        <v>150</v>
      </c>
      <c r="L25" s="21">
        <v>0</v>
      </c>
      <c r="M25" s="21">
        <v>0</v>
      </c>
      <c r="N25" s="21">
        <v>0</v>
      </c>
      <c r="O25" s="21">
        <f t="shared" si="0"/>
        <v>9610</v>
      </c>
      <c r="P25" s="126">
        <v>0</v>
      </c>
      <c r="Q25" s="130">
        <v>0</v>
      </c>
      <c r="R25" s="21">
        <v>0</v>
      </c>
      <c r="S25" s="21">
        <v>0</v>
      </c>
      <c r="T25" s="21">
        <v>0</v>
      </c>
      <c r="U25" s="131">
        <f t="shared" si="2"/>
        <v>0</v>
      </c>
      <c r="V25" s="120">
        <v>0</v>
      </c>
      <c r="W25" s="135">
        <f t="shared" si="3"/>
        <v>0</v>
      </c>
      <c r="X25" s="37">
        <f t="shared" si="1"/>
        <v>9610</v>
      </c>
      <c r="Y25" s="122">
        <v>10500</v>
      </c>
      <c r="Z25" s="108">
        <v>10500</v>
      </c>
    </row>
    <row r="26" spans="2:26" ht="12.75">
      <c r="B26" s="58" t="s">
        <v>62</v>
      </c>
      <c r="C26" s="115" t="s">
        <v>51</v>
      </c>
      <c r="D26" s="120">
        <v>1981.48</v>
      </c>
      <c r="E26" s="118">
        <v>537.24</v>
      </c>
      <c r="F26" s="122">
        <v>1700</v>
      </c>
      <c r="G26" s="120">
        <v>1200</v>
      </c>
      <c r="H26" s="118">
        <v>0</v>
      </c>
      <c r="I26" s="21">
        <v>0</v>
      </c>
      <c r="J26" s="21">
        <v>2500</v>
      </c>
      <c r="K26" s="21">
        <v>1500</v>
      </c>
      <c r="L26" s="21">
        <v>0</v>
      </c>
      <c r="M26" s="21">
        <v>0</v>
      </c>
      <c r="N26" s="21">
        <v>0</v>
      </c>
      <c r="O26" s="21">
        <f t="shared" si="0"/>
        <v>4000</v>
      </c>
      <c r="P26" s="126">
        <v>0</v>
      </c>
      <c r="Q26" s="130">
        <v>0</v>
      </c>
      <c r="R26" s="21">
        <v>0</v>
      </c>
      <c r="S26" s="21">
        <v>0</v>
      </c>
      <c r="T26" s="21">
        <v>0</v>
      </c>
      <c r="U26" s="131">
        <v>0</v>
      </c>
      <c r="V26" s="120">
        <v>0</v>
      </c>
      <c r="W26" s="135">
        <v>0</v>
      </c>
      <c r="X26" s="37">
        <f t="shared" si="1"/>
        <v>4000</v>
      </c>
      <c r="Y26" s="122">
        <v>2500</v>
      </c>
      <c r="Z26" s="108">
        <v>2500</v>
      </c>
    </row>
    <row r="27" spans="2:26" ht="13.5" thickBot="1">
      <c r="B27" s="59"/>
      <c r="C27" s="116"/>
      <c r="D27" s="121">
        <f aca="true" t="shared" si="4" ref="D27:O27">SUM(D11:D26)</f>
        <v>227472.91000000003</v>
      </c>
      <c r="E27" s="119">
        <f t="shared" si="4"/>
        <v>398025.37</v>
      </c>
      <c r="F27" s="124">
        <f t="shared" si="4"/>
        <v>577545</v>
      </c>
      <c r="G27" s="121">
        <f t="shared" si="4"/>
        <v>371776</v>
      </c>
      <c r="H27" s="119">
        <f t="shared" si="4"/>
        <v>75790</v>
      </c>
      <c r="I27" s="20">
        <f t="shared" si="4"/>
        <v>33675</v>
      </c>
      <c r="J27" s="20">
        <f t="shared" si="4"/>
        <v>121580</v>
      </c>
      <c r="K27" s="20">
        <f t="shared" si="4"/>
        <v>6800</v>
      </c>
      <c r="L27" s="20">
        <f t="shared" si="4"/>
        <v>0</v>
      </c>
      <c r="M27" s="20">
        <f t="shared" si="4"/>
        <v>0</v>
      </c>
      <c r="N27" s="20">
        <f t="shared" si="4"/>
        <v>0</v>
      </c>
      <c r="O27" s="20">
        <f t="shared" si="4"/>
        <v>237845</v>
      </c>
      <c r="P27" s="127">
        <f aca="true" t="shared" si="5" ref="P27:W27">SUM(P11:P26)</f>
        <v>0</v>
      </c>
      <c r="Q27" s="132">
        <f>SUM(Q11:Q26)</f>
        <v>112000</v>
      </c>
      <c r="R27" s="20">
        <f t="shared" si="5"/>
        <v>0</v>
      </c>
      <c r="S27" s="20">
        <f t="shared" si="5"/>
        <v>0</v>
      </c>
      <c r="T27" s="20">
        <f t="shared" si="5"/>
        <v>0</v>
      </c>
      <c r="U27" s="133">
        <f>SUM(U11:U26)</f>
        <v>112000</v>
      </c>
      <c r="V27" s="121">
        <f t="shared" si="5"/>
        <v>0</v>
      </c>
      <c r="W27" s="136">
        <f t="shared" si="5"/>
        <v>0</v>
      </c>
      <c r="X27" s="38">
        <f>SUM(X11:X26)</f>
        <v>349845</v>
      </c>
      <c r="Y27" s="139">
        <f>SUM(Y11:Y26)</f>
        <v>230550</v>
      </c>
      <c r="Z27" s="140">
        <f>SUM(Z11:Z26)</f>
        <v>232550</v>
      </c>
    </row>
    <row r="28" spans="2:23" ht="12.75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2"/>
      <c r="Q28" s="2"/>
      <c r="R28" s="2"/>
      <c r="U28" s="2"/>
      <c r="V28" s="102"/>
      <c r="W28" s="102"/>
    </row>
    <row r="29" spans="2:23" ht="12.75">
      <c r="B29" s="6"/>
      <c r="C29" s="6"/>
      <c r="D29" s="6"/>
      <c r="E29" s="6"/>
      <c r="F29" s="100"/>
      <c r="G29" s="6"/>
      <c r="H29" s="6"/>
      <c r="I29" s="6"/>
      <c r="J29" s="6"/>
      <c r="K29" s="6"/>
      <c r="L29" s="6"/>
      <c r="M29" s="2"/>
      <c r="N29" s="2"/>
      <c r="O29" s="2"/>
      <c r="Q29" s="2"/>
      <c r="R29" s="2"/>
      <c r="S29" s="2"/>
      <c r="T29" s="2"/>
      <c r="U29" s="2"/>
      <c r="V29" s="2"/>
      <c r="W29" s="2"/>
    </row>
    <row r="30" spans="2:23" ht="12.75">
      <c r="B30" s="6"/>
      <c r="C30" s="6"/>
      <c r="D30" s="6"/>
      <c r="E30" s="6"/>
      <c r="F30" s="100"/>
      <c r="G30" s="6"/>
      <c r="H30" s="6"/>
      <c r="I30" s="6"/>
      <c r="J30" s="6"/>
      <c r="K30" s="6"/>
      <c r="L30" s="6"/>
      <c r="M30" s="2"/>
      <c r="N30" s="2"/>
      <c r="O30" s="2"/>
      <c r="Q30" s="2"/>
      <c r="R30" s="2"/>
      <c r="S30" s="2"/>
      <c r="T30" s="2"/>
      <c r="U30" s="2"/>
      <c r="V30" s="2"/>
      <c r="W30" s="2"/>
    </row>
    <row r="31" spans="7:23" ht="12.75">
      <c r="G31" s="101"/>
      <c r="M31" s="2"/>
      <c r="N31" s="2"/>
      <c r="O31" s="2"/>
      <c r="Q31" s="2"/>
      <c r="R31" s="2"/>
      <c r="S31" s="2"/>
      <c r="T31" s="2"/>
      <c r="U31" s="2"/>
      <c r="V31" s="2"/>
      <c r="W31" s="2"/>
    </row>
    <row r="32" spans="13:23" ht="12.75">
      <c r="M32" s="2"/>
      <c r="N32" s="2"/>
      <c r="O32" s="2"/>
      <c r="Q32" s="2"/>
      <c r="R32" s="2"/>
      <c r="S32" s="2"/>
      <c r="T32" s="2"/>
      <c r="U32" s="2"/>
      <c r="V32" s="2"/>
      <c r="W32" s="2"/>
    </row>
    <row r="33" spans="13:23" ht="12.75">
      <c r="M33" s="2"/>
      <c r="N33" s="2"/>
      <c r="O33" s="2"/>
      <c r="Q33" s="2"/>
      <c r="R33" s="2"/>
      <c r="S33" s="2"/>
      <c r="T33" s="2"/>
      <c r="U33" s="2"/>
      <c r="V33" s="2"/>
      <c r="W33" s="2"/>
    </row>
    <row r="34" spans="13:23" ht="12.75">
      <c r="M34" s="2"/>
      <c r="N34" s="2"/>
      <c r="O34" s="2"/>
      <c r="Q34" s="2"/>
      <c r="R34" s="2"/>
      <c r="S34" s="2"/>
      <c r="T34" s="2"/>
      <c r="U34" s="2"/>
      <c r="V34" s="2"/>
      <c r="W34" s="2"/>
    </row>
    <row r="35" spans="13:23" ht="12.75">
      <c r="M35" s="2"/>
      <c r="N35" s="2"/>
      <c r="O35" s="2"/>
      <c r="Q35" s="2"/>
      <c r="R35" s="2"/>
      <c r="S35" s="2"/>
      <c r="T35" s="2"/>
      <c r="U35" s="2"/>
      <c r="V35" s="2"/>
      <c r="W35" s="2"/>
    </row>
    <row r="36" spans="13:23" ht="12.75">
      <c r="M36" s="2"/>
      <c r="N36" s="2"/>
      <c r="O36" s="2"/>
      <c r="Q36" s="2"/>
      <c r="R36" s="2"/>
      <c r="S36" s="2"/>
      <c r="T36" s="2"/>
      <c r="U36" s="2"/>
      <c r="V36" s="2"/>
      <c r="W36" s="2"/>
    </row>
    <row r="37" spans="13:23" ht="12.75">
      <c r="M37" s="2"/>
      <c r="N37" s="2"/>
      <c r="O37" s="2"/>
      <c r="Q37" s="2"/>
      <c r="R37" s="2"/>
      <c r="S37" s="2"/>
      <c r="T37" s="2"/>
      <c r="U37" s="2"/>
      <c r="V37" s="2"/>
      <c r="W37" s="2"/>
    </row>
    <row r="38" spans="13:23" ht="12.75">
      <c r="M38" s="2"/>
      <c r="N38" s="2"/>
      <c r="O38" s="2"/>
      <c r="Q38" s="2"/>
      <c r="R38" s="2"/>
      <c r="S38" s="2"/>
      <c r="T38" s="2"/>
      <c r="U38" s="2"/>
      <c r="V38" s="2"/>
      <c r="W38" s="2"/>
    </row>
    <row r="39" spans="13:23" ht="12.75">
      <c r="M39" s="2"/>
      <c r="N39" s="2"/>
      <c r="O39" s="2"/>
      <c r="Q39" s="2"/>
      <c r="R39" s="2"/>
      <c r="S39" s="2"/>
      <c r="T39" s="2"/>
      <c r="U39" s="2"/>
      <c r="V39" s="2"/>
      <c r="W39" s="2"/>
    </row>
    <row r="40" spans="13:23" ht="12.75">
      <c r="M40" s="2"/>
      <c r="N40" s="2"/>
      <c r="O40" s="2"/>
      <c r="Q40" s="2"/>
      <c r="R40" s="2"/>
      <c r="S40" s="2"/>
      <c r="T40" s="2"/>
      <c r="U40" s="2"/>
      <c r="V40" s="2"/>
      <c r="W40" s="2"/>
    </row>
    <row r="41" spans="13:23" ht="12.75">
      <c r="M41" s="2"/>
      <c r="N41" s="2"/>
      <c r="O41" s="2"/>
      <c r="Q41" s="2"/>
      <c r="R41" s="2"/>
      <c r="S41" s="2"/>
      <c r="T41" s="2"/>
      <c r="U41" s="2"/>
      <c r="V41" s="2"/>
      <c r="W41" s="2"/>
    </row>
    <row r="42" spans="13:23" ht="12.75">
      <c r="M42" s="2"/>
      <c r="N42" s="2"/>
      <c r="O42" s="2"/>
      <c r="Q42" s="2"/>
      <c r="R42" s="2"/>
      <c r="S42" s="2"/>
      <c r="T42" s="2"/>
      <c r="U42" s="2"/>
      <c r="V42" s="2"/>
      <c r="W42" s="2"/>
    </row>
    <row r="43" spans="13:23" ht="12.75">
      <c r="M43" s="2"/>
      <c r="N43" s="2"/>
      <c r="O43" s="2"/>
      <c r="Q43" s="2"/>
      <c r="R43" s="2"/>
      <c r="S43" s="2"/>
      <c r="T43" s="2"/>
      <c r="U43" s="2"/>
      <c r="V43" s="2"/>
      <c r="W43" s="2"/>
    </row>
    <row r="44" spans="13:23" ht="12.75">
      <c r="M44" s="2"/>
      <c r="N44" s="2"/>
      <c r="O44" s="2"/>
      <c r="Q44" s="2"/>
      <c r="R44" s="2"/>
      <c r="S44" s="2"/>
      <c r="T44" s="2"/>
      <c r="U44" s="2"/>
      <c r="V44" s="2"/>
      <c r="W44" s="2"/>
    </row>
    <row r="45" spans="13:23" ht="12.75">
      <c r="M45" s="2"/>
      <c r="N45" s="2"/>
      <c r="O45" s="2"/>
      <c r="Q45" s="2"/>
      <c r="R45" s="2"/>
      <c r="S45" s="2"/>
      <c r="T45" s="2"/>
      <c r="U45" s="2"/>
      <c r="V45" s="2"/>
      <c r="W45" s="2"/>
    </row>
    <row r="46" spans="13:23" ht="12.75">
      <c r="M46" s="2"/>
      <c r="N46" s="2"/>
      <c r="O46" s="2"/>
      <c r="Q46" s="2"/>
      <c r="R46" s="2"/>
      <c r="S46" s="2"/>
      <c r="T46" s="2"/>
      <c r="U46" s="2"/>
      <c r="V46" s="2"/>
      <c r="W46" s="2"/>
    </row>
    <row r="47" spans="13:23" ht="12.75">
      <c r="M47" s="2"/>
      <c r="N47" s="2"/>
      <c r="O47" s="2"/>
      <c r="Q47" s="2"/>
      <c r="R47" s="2"/>
      <c r="S47" s="2"/>
      <c r="T47" s="2"/>
      <c r="U47" s="2"/>
      <c r="V47" s="2"/>
      <c r="W47" s="2"/>
    </row>
    <row r="48" spans="13:23" ht="12.75">
      <c r="M48" s="2"/>
      <c r="N48" s="2"/>
      <c r="O48" s="2"/>
      <c r="Q48" s="2"/>
      <c r="R48" s="2"/>
      <c r="S48" s="2"/>
      <c r="T48" s="2"/>
      <c r="U48" s="2"/>
      <c r="V48" s="2"/>
      <c r="W48" s="2"/>
    </row>
    <row r="49" spans="13:23" ht="12.75">
      <c r="M49" s="2"/>
      <c r="N49" s="2"/>
      <c r="O49" s="2"/>
      <c r="Q49" s="2"/>
      <c r="R49" s="2"/>
      <c r="S49" s="2"/>
      <c r="T49" s="2"/>
      <c r="U49" s="2"/>
      <c r="V49" s="2"/>
      <c r="W49" s="2"/>
    </row>
    <row r="50" spans="13:23" ht="12.75">
      <c r="M50" s="2"/>
      <c r="N50" s="2"/>
      <c r="O50" s="2"/>
      <c r="Q50" s="2"/>
      <c r="R50" s="2"/>
      <c r="S50" s="2"/>
      <c r="T50" s="2"/>
      <c r="U50" s="2"/>
      <c r="V50" s="2"/>
      <c r="W50" s="2"/>
    </row>
    <row r="51" spans="13:23" ht="12.75">
      <c r="M51" s="2"/>
      <c r="N51" s="2"/>
      <c r="O51" s="2"/>
      <c r="Q51" s="2"/>
      <c r="R51" s="2"/>
      <c r="S51" s="2"/>
      <c r="T51" s="2"/>
      <c r="U51" s="2"/>
      <c r="V51" s="2"/>
      <c r="W51" s="2"/>
    </row>
    <row r="52" spans="13:23" ht="12.75">
      <c r="M52" s="2"/>
      <c r="N52" s="2"/>
      <c r="O52" s="2"/>
      <c r="Q52" s="2"/>
      <c r="R52" s="2"/>
      <c r="S52" s="2"/>
      <c r="T52" s="2"/>
      <c r="U52" s="2"/>
      <c r="V52" s="2"/>
      <c r="W52" s="2"/>
    </row>
    <row r="53" spans="13:23" ht="12.75">
      <c r="M53" s="2"/>
      <c r="N53" s="2"/>
      <c r="O53" s="2"/>
      <c r="Q53" s="2"/>
      <c r="R53" s="2"/>
      <c r="S53" s="2"/>
      <c r="T53" s="2"/>
      <c r="U53" s="2"/>
      <c r="V53" s="2"/>
      <c r="W53" s="2"/>
    </row>
    <row r="54" spans="13:23" ht="12.75">
      <c r="M54" s="2"/>
      <c r="N54" s="2"/>
      <c r="O54" s="2"/>
      <c r="Q54" s="2"/>
      <c r="R54" s="2"/>
      <c r="S54" s="2"/>
      <c r="T54" s="2"/>
      <c r="U54" s="2"/>
      <c r="V54" s="2"/>
      <c r="W54" s="2"/>
    </row>
    <row r="55" spans="13:23" ht="12.75">
      <c r="M55" s="2"/>
      <c r="N55" s="2"/>
      <c r="O55" s="2"/>
      <c r="Q55" s="2"/>
      <c r="R55" s="2"/>
      <c r="S55" s="2"/>
      <c r="T55" s="2"/>
      <c r="U55" s="2"/>
      <c r="V55" s="2"/>
      <c r="W55" s="2"/>
    </row>
    <row r="56" spans="13:23" ht="12.75">
      <c r="M56" s="2"/>
      <c r="N56" s="2"/>
      <c r="O56" s="2"/>
      <c r="Q56" s="2"/>
      <c r="R56" s="2"/>
      <c r="S56" s="2"/>
      <c r="T56" s="2"/>
      <c r="U56" s="2"/>
      <c r="V56" s="2"/>
      <c r="W56" s="2"/>
    </row>
    <row r="57" spans="13:23" ht="12.75">
      <c r="M57" s="2"/>
      <c r="N57" s="2"/>
      <c r="O57" s="2"/>
      <c r="Q57" s="2"/>
      <c r="R57" s="2"/>
      <c r="S57" s="2"/>
      <c r="T57" s="2"/>
      <c r="U57" s="2"/>
      <c r="V57" s="2"/>
      <c r="W57" s="2"/>
    </row>
    <row r="58" spans="13:23" ht="12.75">
      <c r="M58" s="2"/>
      <c r="N58" s="2"/>
      <c r="O58" s="2"/>
      <c r="Q58" s="2"/>
      <c r="R58" s="2"/>
      <c r="S58" s="2"/>
      <c r="T58" s="2"/>
      <c r="U58" s="2"/>
      <c r="V58" s="2"/>
      <c r="W58" s="2"/>
    </row>
    <row r="59" spans="13:23" ht="12.75">
      <c r="M59" s="2"/>
      <c r="N59" s="2"/>
      <c r="O59" s="2"/>
      <c r="Q59" s="2"/>
      <c r="R59" s="2"/>
      <c r="S59" s="2"/>
      <c r="T59" s="2"/>
      <c r="U59" s="2"/>
      <c r="V59" s="2"/>
      <c r="W59" s="2"/>
    </row>
    <row r="60" spans="13:23" ht="12.75">
      <c r="M60" s="2"/>
      <c r="N60" s="2"/>
      <c r="O60" s="2"/>
      <c r="Q60" s="2"/>
      <c r="R60" s="2"/>
      <c r="S60" s="2"/>
      <c r="T60" s="2"/>
      <c r="U60" s="2"/>
      <c r="V60" s="2"/>
      <c r="W60" s="2"/>
    </row>
    <row r="61" spans="13:23" ht="12.75">
      <c r="M61" s="2"/>
      <c r="N61" s="2"/>
      <c r="O61" s="2"/>
      <c r="Q61" s="2"/>
      <c r="R61" s="2"/>
      <c r="S61" s="2"/>
      <c r="T61" s="2"/>
      <c r="U61" s="2"/>
      <c r="V61" s="2"/>
      <c r="W61" s="2"/>
    </row>
    <row r="62" spans="13:23" ht="12.75">
      <c r="M62" s="2"/>
      <c r="N62" s="2"/>
      <c r="O62" s="2"/>
      <c r="Q62" s="2"/>
      <c r="R62" s="2"/>
      <c r="S62" s="2"/>
      <c r="T62" s="2"/>
      <c r="U62" s="2"/>
      <c r="V62" s="2"/>
      <c r="W62" s="2"/>
    </row>
    <row r="63" spans="13:23" ht="12.75">
      <c r="M63" s="2"/>
      <c r="N63" s="2"/>
      <c r="O63" s="2"/>
      <c r="Q63" s="2"/>
      <c r="R63" s="2"/>
      <c r="S63" s="2"/>
      <c r="T63" s="2"/>
      <c r="U63" s="2"/>
      <c r="V63" s="2"/>
      <c r="W63" s="2"/>
    </row>
    <row r="64" spans="13:23" ht="12.75">
      <c r="M64" s="2"/>
      <c r="N64" s="2"/>
      <c r="O64" s="2"/>
      <c r="Q64" s="2"/>
      <c r="R64" s="2"/>
      <c r="S64" s="2"/>
      <c r="T64" s="2"/>
      <c r="U64" s="2"/>
      <c r="V64" s="2"/>
      <c r="W64" s="2"/>
    </row>
    <row r="65" spans="13:23" ht="12.75">
      <c r="M65" s="2"/>
      <c r="N65" s="2"/>
      <c r="O65" s="2"/>
      <c r="Q65" s="2"/>
      <c r="R65" s="2"/>
      <c r="S65" s="2"/>
      <c r="T65" s="2"/>
      <c r="U65" s="2"/>
      <c r="V65" s="2"/>
      <c r="W65" s="2"/>
    </row>
    <row r="66" spans="13:23" ht="12.75">
      <c r="M66" s="2"/>
      <c r="N66" s="2"/>
      <c r="O66" s="2"/>
      <c r="Q66" s="2"/>
      <c r="R66" s="2"/>
      <c r="S66" s="2"/>
      <c r="T66" s="2"/>
      <c r="U66" s="2"/>
      <c r="V66" s="2"/>
      <c r="W66" s="2"/>
    </row>
    <row r="67" spans="13:23" ht="12.75">
      <c r="M67" s="2"/>
      <c r="N67" s="2"/>
      <c r="O67" s="2"/>
      <c r="Q67" s="2"/>
      <c r="R67" s="2"/>
      <c r="S67" s="2"/>
      <c r="T67" s="2"/>
      <c r="U67" s="2"/>
      <c r="V67" s="2"/>
      <c r="W67" s="2"/>
    </row>
    <row r="68" spans="13:23" ht="12.75">
      <c r="M68" s="2"/>
      <c r="N68" s="2"/>
      <c r="O68" s="2"/>
      <c r="Q68" s="2"/>
      <c r="R68" s="2"/>
      <c r="S68" s="2"/>
      <c r="T68" s="2"/>
      <c r="U68" s="2"/>
      <c r="V68" s="2"/>
      <c r="W68" s="2"/>
    </row>
    <row r="69" spans="13:23" ht="12.75">
      <c r="M69" s="2"/>
      <c r="N69" s="2"/>
      <c r="O69" s="2"/>
      <c r="Q69" s="2"/>
      <c r="R69" s="2"/>
      <c r="S69" s="2"/>
      <c r="T69" s="2"/>
      <c r="U69" s="2"/>
      <c r="V69" s="2"/>
      <c r="W69" s="2"/>
    </row>
    <row r="70" spans="13:23" ht="12.75">
      <c r="M70" s="2"/>
      <c r="N70" s="2"/>
      <c r="O70" s="2"/>
      <c r="Q70" s="2"/>
      <c r="R70" s="2"/>
      <c r="S70" s="2"/>
      <c r="T70" s="2"/>
      <c r="U70" s="2"/>
      <c r="V70" s="2"/>
      <c r="W70" s="2"/>
    </row>
    <row r="71" spans="13:23" ht="12.75">
      <c r="M71" s="2"/>
      <c r="N71" s="2"/>
      <c r="O71" s="2"/>
      <c r="Q71" s="2"/>
      <c r="R71" s="2"/>
      <c r="S71" s="2"/>
      <c r="T71" s="2"/>
      <c r="U71" s="2"/>
      <c r="V71" s="2"/>
      <c r="W71" s="2"/>
    </row>
    <row r="72" spans="13:23" ht="12.75">
      <c r="M72" s="2"/>
      <c r="N72" s="2"/>
      <c r="O72" s="2"/>
      <c r="Q72" s="2"/>
      <c r="R72" s="2"/>
      <c r="S72" s="2"/>
      <c r="T72" s="2"/>
      <c r="U72" s="2"/>
      <c r="V72" s="2"/>
      <c r="W72" s="2"/>
    </row>
    <row r="73" spans="13:23" ht="12.75">
      <c r="M73" s="2"/>
      <c r="N73" s="2"/>
      <c r="O73" s="2"/>
      <c r="Q73" s="2"/>
      <c r="R73" s="2"/>
      <c r="S73" s="2"/>
      <c r="T73" s="2"/>
      <c r="U73" s="2"/>
      <c r="V73" s="2"/>
      <c r="W73" s="2"/>
    </row>
    <row r="74" spans="13:23" ht="12.75">
      <c r="M74" s="2"/>
      <c r="N74" s="2"/>
      <c r="O74" s="2"/>
      <c r="Q74" s="2"/>
      <c r="R74" s="2"/>
      <c r="S74" s="2"/>
      <c r="T74" s="2"/>
      <c r="U74" s="2"/>
      <c r="V74" s="2"/>
      <c r="W74" s="2"/>
    </row>
    <row r="75" spans="13:23" ht="12.75">
      <c r="M75" s="2"/>
      <c r="N75" s="2"/>
      <c r="O75" s="2"/>
      <c r="Q75" s="2"/>
      <c r="R75" s="2"/>
      <c r="S75" s="2"/>
      <c r="T75" s="2"/>
      <c r="U75" s="2"/>
      <c r="V75" s="2"/>
      <c r="W75" s="2"/>
    </row>
    <row r="76" spans="13:23" ht="12.75">
      <c r="M76" s="2"/>
      <c r="N76" s="2"/>
      <c r="O76" s="2"/>
      <c r="Q76" s="2"/>
      <c r="R76" s="2"/>
      <c r="S76" s="2"/>
      <c r="T76" s="2"/>
      <c r="U76" s="2"/>
      <c r="V76" s="2"/>
      <c r="W76" s="2"/>
    </row>
    <row r="77" spans="13:23" ht="12.75">
      <c r="M77" s="2"/>
      <c r="N77" s="2"/>
      <c r="O77" s="2"/>
      <c r="Q77" s="2"/>
      <c r="R77" s="2"/>
      <c r="S77" s="2"/>
      <c r="T77" s="2"/>
      <c r="U77" s="2"/>
      <c r="V77" s="2"/>
      <c r="W77" s="2"/>
    </row>
  </sheetData>
  <sheetProtection/>
  <mergeCells count="15">
    <mergeCell ref="H7:O7"/>
    <mergeCell ref="Q7:U7"/>
    <mergeCell ref="H9:H10"/>
    <mergeCell ref="I9:I10"/>
    <mergeCell ref="J9:J10"/>
    <mergeCell ref="K9:K10"/>
    <mergeCell ref="L9:L10"/>
    <mergeCell ref="M9:M10"/>
    <mergeCell ref="U9:U10"/>
    <mergeCell ref="N9:N10"/>
    <mergeCell ref="R9:R10"/>
    <mergeCell ref="T9:T10"/>
    <mergeCell ref="O9:O10"/>
    <mergeCell ref="Q9:Q10"/>
    <mergeCell ref="S9:S10"/>
  </mergeCells>
  <printOptions/>
  <pageMargins left="0.14" right="0.5" top="0.16" bottom="0.4" header="0.22" footer="0.1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">
      <selection activeCell="C2" sqref="C2"/>
    </sheetView>
  </sheetViews>
  <sheetFormatPr defaultColWidth="9.140625" defaultRowHeight="12.75"/>
  <cols>
    <col min="1" max="1" width="5.8515625" style="0" customWidth="1"/>
    <col min="3" max="3" width="55.421875" style="0" customWidth="1"/>
    <col min="4" max="4" width="17.421875" style="0" customWidth="1"/>
    <col min="5" max="5" width="15.00390625" style="0" customWidth="1"/>
    <col min="6" max="6" width="15.7109375" style="0" customWidth="1"/>
    <col min="7" max="7" width="14.421875" style="0" customWidth="1"/>
    <col min="8" max="8" width="15.8515625" style="0" customWidth="1"/>
  </cols>
  <sheetData>
    <row r="1" ht="18">
      <c r="C1" s="164"/>
    </row>
    <row r="2" spans="2:3" ht="15.75">
      <c r="B2" s="17"/>
      <c r="C2" s="15" t="s">
        <v>78</v>
      </c>
    </row>
    <row r="3" ht="15.75">
      <c r="C3" s="7"/>
    </row>
    <row r="4" spans="3:5" ht="15.75">
      <c r="C4" s="7" t="s">
        <v>19</v>
      </c>
      <c r="E4" s="8" t="s">
        <v>83</v>
      </c>
    </row>
    <row r="5" spans="4:6" ht="13.5" thickBot="1">
      <c r="D5" s="8" t="s">
        <v>84</v>
      </c>
      <c r="E5" s="8" t="s">
        <v>20</v>
      </c>
      <c r="F5" t="s">
        <v>65</v>
      </c>
    </row>
    <row r="6" spans="2:8" ht="16.5" thickBot="1">
      <c r="B6" s="66"/>
      <c r="C6" s="9" t="s">
        <v>77</v>
      </c>
      <c r="D6" s="10">
        <v>2016</v>
      </c>
      <c r="E6" s="10">
        <v>2016</v>
      </c>
      <c r="F6" s="12">
        <v>2017</v>
      </c>
      <c r="G6" s="10">
        <v>2018</v>
      </c>
      <c r="H6" s="11">
        <v>2019</v>
      </c>
    </row>
    <row r="7" spans="2:8" ht="12.75">
      <c r="B7" s="69">
        <v>223001</v>
      </c>
      <c r="C7" s="70" t="s">
        <v>38</v>
      </c>
      <c r="D7" s="94">
        <v>0</v>
      </c>
      <c r="E7" s="94">
        <v>210</v>
      </c>
      <c r="F7" s="29">
        <v>150</v>
      </c>
      <c r="G7" s="94">
        <v>0</v>
      </c>
      <c r="H7" s="96">
        <v>0</v>
      </c>
    </row>
    <row r="8" spans="2:8" ht="12.75">
      <c r="B8" s="93">
        <v>312001</v>
      </c>
      <c r="C8" s="68" t="s">
        <v>80</v>
      </c>
      <c r="D8" s="95">
        <v>26000</v>
      </c>
      <c r="E8" s="95">
        <v>14500</v>
      </c>
      <c r="F8" s="30">
        <v>15000</v>
      </c>
      <c r="G8" s="95">
        <v>0</v>
      </c>
      <c r="H8" s="97">
        <v>0</v>
      </c>
    </row>
    <row r="9" spans="2:8" ht="12.75">
      <c r="B9" s="93">
        <v>312012</v>
      </c>
      <c r="C9" s="68" t="s">
        <v>81</v>
      </c>
      <c r="D9" s="95">
        <v>2000</v>
      </c>
      <c r="E9" s="95">
        <v>1020</v>
      </c>
      <c r="F9" s="30">
        <v>1000</v>
      </c>
      <c r="G9" s="95">
        <v>0</v>
      </c>
      <c r="H9" s="97">
        <v>0</v>
      </c>
    </row>
    <row r="10" spans="2:8" ht="12.75">
      <c r="B10" s="93">
        <v>312001</v>
      </c>
      <c r="C10" s="68" t="s">
        <v>80</v>
      </c>
      <c r="D10" s="95">
        <v>0</v>
      </c>
      <c r="E10" s="95">
        <v>70</v>
      </c>
      <c r="F10" s="30">
        <v>50</v>
      </c>
      <c r="G10" s="95">
        <v>0</v>
      </c>
      <c r="H10" s="97">
        <v>0</v>
      </c>
    </row>
    <row r="11" spans="2:8" ht="12.75">
      <c r="B11" s="72">
        <v>111003</v>
      </c>
      <c r="C11" s="67" t="s">
        <v>13</v>
      </c>
      <c r="D11" s="85">
        <v>157000</v>
      </c>
      <c r="E11" s="34">
        <v>163752</v>
      </c>
      <c r="F11" s="30">
        <v>170000</v>
      </c>
      <c r="G11" s="34">
        <v>175000</v>
      </c>
      <c r="H11" s="65">
        <v>180000</v>
      </c>
    </row>
    <row r="12" spans="2:8" ht="12.75">
      <c r="B12" s="72">
        <v>121001</v>
      </c>
      <c r="C12" s="67" t="s">
        <v>14</v>
      </c>
      <c r="D12" s="85">
        <v>41500</v>
      </c>
      <c r="E12" s="34">
        <v>41000</v>
      </c>
      <c r="F12" s="30">
        <v>41500</v>
      </c>
      <c r="G12" s="34">
        <v>42000</v>
      </c>
      <c r="H12" s="65">
        <v>43000</v>
      </c>
    </row>
    <row r="13" spans="2:8" ht="12.75">
      <c r="B13" s="72">
        <v>121002</v>
      </c>
      <c r="C13" s="67" t="s">
        <v>15</v>
      </c>
      <c r="D13" s="85">
        <v>5700</v>
      </c>
      <c r="E13" s="34">
        <v>4864</v>
      </c>
      <c r="F13" s="30">
        <v>5500</v>
      </c>
      <c r="G13" s="34">
        <v>6000</v>
      </c>
      <c r="H13" s="65">
        <v>6000</v>
      </c>
    </row>
    <row r="14" spans="2:8" ht="12.75">
      <c r="B14" s="72">
        <v>133001</v>
      </c>
      <c r="C14" s="67" t="s">
        <v>16</v>
      </c>
      <c r="D14" s="85">
        <v>430</v>
      </c>
      <c r="E14" s="34">
        <v>380</v>
      </c>
      <c r="F14" s="30">
        <v>400</v>
      </c>
      <c r="G14" s="34">
        <v>400</v>
      </c>
      <c r="H14" s="65">
        <v>400</v>
      </c>
    </row>
    <row r="15" spans="2:8" ht="12.75">
      <c r="B15" s="72">
        <v>133013</v>
      </c>
      <c r="C15" s="68" t="s">
        <v>56</v>
      </c>
      <c r="D15" s="85">
        <v>10500</v>
      </c>
      <c r="E15" s="34">
        <v>7950</v>
      </c>
      <c r="F15" s="30">
        <v>10470</v>
      </c>
      <c r="G15" s="34">
        <v>11168</v>
      </c>
      <c r="H15" s="65">
        <v>11866</v>
      </c>
    </row>
    <row r="16" spans="2:8" ht="12.75">
      <c r="B16" s="72">
        <v>212002</v>
      </c>
      <c r="C16" s="68" t="s">
        <v>53</v>
      </c>
      <c r="D16" s="85">
        <v>310</v>
      </c>
      <c r="E16" s="34">
        <v>10</v>
      </c>
      <c r="F16" s="30">
        <v>50</v>
      </c>
      <c r="G16" s="34">
        <v>50</v>
      </c>
      <c r="H16" s="65">
        <v>50</v>
      </c>
    </row>
    <row r="17" spans="2:8" ht="12.75">
      <c r="B17" s="72">
        <v>212003</v>
      </c>
      <c r="C17" s="67" t="s">
        <v>17</v>
      </c>
      <c r="D17" s="85">
        <v>650</v>
      </c>
      <c r="E17" s="34">
        <v>600</v>
      </c>
      <c r="F17" s="30">
        <v>600</v>
      </c>
      <c r="G17" s="34">
        <v>600</v>
      </c>
      <c r="H17" s="65">
        <v>600</v>
      </c>
    </row>
    <row r="18" spans="2:8" ht="12.75">
      <c r="B18" s="72">
        <v>212004</v>
      </c>
      <c r="C18" s="67" t="s">
        <v>37</v>
      </c>
      <c r="D18" s="85">
        <v>60</v>
      </c>
      <c r="E18" s="34">
        <v>10</v>
      </c>
      <c r="F18" s="30">
        <v>50</v>
      </c>
      <c r="G18" s="34">
        <v>50</v>
      </c>
      <c r="H18" s="65">
        <v>50</v>
      </c>
    </row>
    <row r="19" spans="2:8" ht="12.75">
      <c r="B19" s="72">
        <v>221004</v>
      </c>
      <c r="C19" s="67" t="s">
        <v>18</v>
      </c>
      <c r="D19" s="85">
        <v>550</v>
      </c>
      <c r="E19" s="34">
        <v>315</v>
      </c>
      <c r="F19" s="30">
        <v>1000</v>
      </c>
      <c r="G19" s="34">
        <v>1000</v>
      </c>
      <c r="H19" s="65">
        <v>1000</v>
      </c>
    </row>
    <row r="20" spans="2:8" ht="12.75">
      <c r="B20" s="72">
        <v>223001</v>
      </c>
      <c r="C20" s="67" t="s">
        <v>38</v>
      </c>
      <c r="D20" s="85">
        <v>1450</v>
      </c>
      <c r="E20" s="34">
        <v>899</v>
      </c>
      <c r="F20" s="30">
        <v>1500</v>
      </c>
      <c r="G20" s="34">
        <v>1500</v>
      </c>
      <c r="H20" s="65">
        <v>1500</v>
      </c>
    </row>
    <row r="21" spans="2:8" ht="12.75">
      <c r="B21" s="72">
        <v>223002</v>
      </c>
      <c r="C21" s="67" t="s">
        <v>70</v>
      </c>
      <c r="D21" s="85">
        <v>70</v>
      </c>
      <c r="E21" s="34">
        <v>74.5</v>
      </c>
      <c r="F21" s="30">
        <v>80</v>
      </c>
      <c r="G21" s="34">
        <v>80</v>
      </c>
      <c r="H21" s="65">
        <v>80</v>
      </c>
    </row>
    <row r="22" spans="2:8" ht="12.75">
      <c r="B22" s="72">
        <v>229005</v>
      </c>
      <c r="C22" s="68" t="s">
        <v>54</v>
      </c>
      <c r="D22" s="85">
        <v>50</v>
      </c>
      <c r="E22" s="34">
        <v>0</v>
      </c>
      <c r="F22" s="30">
        <v>20</v>
      </c>
      <c r="G22" s="34">
        <v>20</v>
      </c>
      <c r="H22" s="65">
        <v>20</v>
      </c>
    </row>
    <row r="23" spans="2:8" ht="12.75">
      <c r="B23" s="72">
        <v>243</v>
      </c>
      <c r="C23" s="67" t="s">
        <v>39</v>
      </c>
      <c r="D23" s="85">
        <v>250</v>
      </c>
      <c r="E23" s="34">
        <v>81</v>
      </c>
      <c r="F23" s="30">
        <v>150</v>
      </c>
      <c r="G23" s="34">
        <v>150</v>
      </c>
      <c r="H23" s="65">
        <v>150</v>
      </c>
    </row>
    <row r="24" spans="2:8" ht="12.75">
      <c r="B24" s="72">
        <v>292017</v>
      </c>
      <c r="C24" s="68" t="s">
        <v>66</v>
      </c>
      <c r="D24" s="85">
        <v>2000</v>
      </c>
      <c r="E24" s="34">
        <v>248.03</v>
      </c>
      <c r="F24" s="30">
        <v>1000</v>
      </c>
      <c r="G24" s="34">
        <v>1000</v>
      </c>
      <c r="H24" s="65">
        <v>1000</v>
      </c>
    </row>
    <row r="25" spans="2:8" ht="12.75">
      <c r="B25" s="72">
        <v>292027</v>
      </c>
      <c r="C25" s="68" t="s">
        <v>71</v>
      </c>
      <c r="D25" s="85">
        <v>400</v>
      </c>
      <c r="E25" s="34">
        <v>250</v>
      </c>
      <c r="F25" s="30">
        <v>400</v>
      </c>
      <c r="G25" s="34">
        <v>400</v>
      </c>
      <c r="H25" s="65">
        <v>400</v>
      </c>
    </row>
    <row r="26" spans="2:8" ht="12.75">
      <c r="B26" s="72">
        <v>292017</v>
      </c>
      <c r="C26" s="68" t="s">
        <v>66</v>
      </c>
      <c r="D26" s="85">
        <v>0</v>
      </c>
      <c r="E26" s="34">
        <v>500</v>
      </c>
      <c r="F26" s="30">
        <v>0</v>
      </c>
      <c r="G26" s="34">
        <v>0</v>
      </c>
      <c r="H26" s="65">
        <v>0</v>
      </c>
    </row>
    <row r="27" spans="2:8" ht="13.5" thickBot="1">
      <c r="B27" s="73">
        <v>311</v>
      </c>
      <c r="C27" s="88" t="s">
        <v>55</v>
      </c>
      <c r="D27" s="89">
        <v>0</v>
      </c>
      <c r="E27" s="90">
        <v>12117.3</v>
      </c>
      <c r="F27" s="91">
        <v>0</v>
      </c>
      <c r="G27" s="90">
        <v>0</v>
      </c>
      <c r="H27" s="92">
        <v>0</v>
      </c>
    </row>
    <row r="28" spans="2:8" ht="13.5" thickBot="1">
      <c r="B28" s="86"/>
      <c r="C28" s="87" t="s">
        <v>21</v>
      </c>
      <c r="D28" s="77">
        <f>SUM(D7:D27)</f>
        <v>248920</v>
      </c>
      <c r="E28" s="77">
        <f>SUM(E7:E27)</f>
        <v>248850.83</v>
      </c>
      <c r="F28" s="99">
        <f>SUM(F7:F27)</f>
        <v>248920</v>
      </c>
      <c r="G28" s="77">
        <f>SUM(G7:G27)</f>
        <v>239418</v>
      </c>
      <c r="H28" s="77">
        <f>SUM(H7:H27)</f>
        <v>246116</v>
      </c>
    </row>
    <row r="29" spans="3:5" ht="18.75" thickBot="1">
      <c r="C29" s="18"/>
      <c r="D29" s="51"/>
      <c r="E29" s="32"/>
    </row>
    <row r="30" spans="2:8" ht="16.5" thickBot="1">
      <c r="B30" s="66"/>
      <c r="C30" s="9" t="s">
        <v>76</v>
      </c>
      <c r="D30" s="52">
        <v>2016</v>
      </c>
      <c r="E30" s="36">
        <v>2016</v>
      </c>
      <c r="F30" s="12">
        <v>2017</v>
      </c>
      <c r="G30" s="10">
        <v>2018</v>
      </c>
      <c r="H30" s="11">
        <v>2019</v>
      </c>
    </row>
    <row r="31" spans="1:8" ht="12.75">
      <c r="A31" s="17"/>
      <c r="B31" s="69">
        <v>325</v>
      </c>
      <c r="C31" s="70" t="s">
        <v>72</v>
      </c>
      <c r="D31" s="98">
        <v>300000</v>
      </c>
      <c r="E31" s="94">
        <v>0</v>
      </c>
      <c r="F31" s="29">
        <v>0</v>
      </c>
      <c r="G31" s="33">
        <v>0</v>
      </c>
      <c r="H31" s="71">
        <v>0</v>
      </c>
    </row>
    <row r="32" spans="1:8" ht="12.75">
      <c r="A32" s="17"/>
      <c r="B32" s="72">
        <v>321</v>
      </c>
      <c r="C32" s="68" t="s">
        <v>82</v>
      </c>
      <c r="D32" s="85">
        <v>0</v>
      </c>
      <c r="E32" s="95">
        <v>0</v>
      </c>
      <c r="F32" s="30">
        <v>50000</v>
      </c>
      <c r="G32" s="34">
        <v>0</v>
      </c>
      <c r="H32" s="65">
        <v>0</v>
      </c>
    </row>
    <row r="33" spans="2:8" ht="13.5" thickBot="1">
      <c r="B33" s="73"/>
      <c r="C33" s="74" t="s">
        <v>21</v>
      </c>
      <c r="D33" s="75">
        <f>SUM(D31:D32)</f>
        <v>300000</v>
      </c>
      <c r="E33" s="75">
        <f>SUM(E31:E32)</f>
        <v>0</v>
      </c>
      <c r="F33" s="78">
        <f>SUM(F31:F32)</f>
        <v>50000</v>
      </c>
      <c r="G33" s="75">
        <f>SUM(G31:G32)</f>
        <v>0</v>
      </c>
      <c r="H33" s="75">
        <f>SUM(H31:H32)</f>
        <v>0</v>
      </c>
    </row>
    <row r="34" spans="3:8" ht="18.75" thickBot="1">
      <c r="C34" s="18"/>
      <c r="D34" s="51"/>
      <c r="E34" s="32"/>
      <c r="G34" s="32"/>
      <c r="H34" s="32"/>
    </row>
    <row r="35" spans="2:8" ht="16.5" thickBot="1">
      <c r="B35" s="81"/>
      <c r="C35" s="62" t="s">
        <v>75</v>
      </c>
      <c r="D35" s="82">
        <v>2016</v>
      </c>
      <c r="E35" s="83">
        <v>2016</v>
      </c>
      <c r="F35" s="63">
        <v>2017</v>
      </c>
      <c r="G35" s="83">
        <v>2018</v>
      </c>
      <c r="H35" s="84">
        <v>2019</v>
      </c>
    </row>
    <row r="36" spans="2:8" ht="12.75">
      <c r="B36" s="79">
        <v>454001</v>
      </c>
      <c r="C36" s="80" t="s">
        <v>52</v>
      </c>
      <c r="D36" s="105">
        <v>0</v>
      </c>
      <c r="E36" s="35">
        <v>0</v>
      </c>
      <c r="F36" s="31">
        <v>60000</v>
      </c>
      <c r="G36" s="35">
        <v>0</v>
      </c>
      <c r="H36" s="64">
        <v>0</v>
      </c>
    </row>
    <row r="37" spans="2:8" ht="13.5" thickBot="1">
      <c r="B37" s="73"/>
      <c r="C37" s="74" t="s">
        <v>21</v>
      </c>
      <c r="D37" s="75">
        <f>SUM(D36:D36)</f>
        <v>0</v>
      </c>
      <c r="E37" s="75">
        <f>SUM(E36:E36)</f>
        <v>0</v>
      </c>
      <c r="F37" s="78">
        <f>SUM(F36:F36)</f>
        <v>60000</v>
      </c>
      <c r="G37" s="75">
        <f>SUM(G36:G36)</f>
        <v>0</v>
      </c>
      <c r="H37" s="76">
        <f>SUM(H36:H36)</f>
        <v>0</v>
      </c>
    </row>
    <row r="38" spans="3:8" ht="18">
      <c r="C38" s="19" t="s">
        <v>21</v>
      </c>
      <c r="D38" s="53">
        <f>SUM(D28+D33+D37)</f>
        <v>548920</v>
      </c>
      <c r="E38" s="53">
        <f>SUM(E28+E33+E37)</f>
        <v>248850.83</v>
      </c>
      <c r="F38" s="106">
        <f>SUM(F28+F33+F37)</f>
        <v>358920</v>
      </c>
      <c r="G38" s="53">
        <f>SUM(G28+G33+G37)</f>
        <v>239418</v>
      </c>
      <c r="H38" s="53">
        <f>SUM(H28+H33+H37)</f>
        <v>246116</v>
      </c>
    </row>
    <row r="39" ht="12.75">
      <c r="F39" s="32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Mesto Gbely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gkovacova</dc:creator>
  <cp:keywords/>
  <dc:description/>
  <cp:lastModifiedBy>KUCZMAN Štefan</cp:lastModifiedBy>
  <cp:lastPrinted>2016-11-24T13:08:17Z</cp:lastPrinted>
  <dcterms:created xsi:type="dcterms:W3CDTF">2012-08-28T11:45:31Z</dcterms:created>
  <dcterms:modified xsi:type="dcterms:W3CDTF">2017-01-01T09:29:08Z</dcterms:modified>
  <cp:category/>
  <cp:version/>
  <cp:contentType/>
  <cp:contentStatus/>
</cp:coreProperties>
</file>